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80" activeTab="0"/>
  </bookViews>
  <sheets>
    <sheet name="Для розрахунків" sheetId="1" r:id="rId1"/>
    <sheet name="ГОТОВИЙ ЗВІТ" sheetId="2" r:id="rId2"/>
  </sheets>
  <definedNames>
    <definedName name="_xlnm.Print_Area" localSheetId="1">'ГОТОВИЙ ЗВІТ'!$A$1:$U$113</definedName>
    <definedName name="_xlnm.Print_Area" localSheetId="0">'Для розрахунків'!$A$1:$U$113</definedName>
  </definedNames>
  <calcPr fullCalcOnLoad="1"/>
</workbook>
</file>

<file path=xl/sharedStrings.xml><?xml version="1.0" encoding="utf-8"?>
<sst xmlns="http://schemas.openxmlformats.org/spreadsheetml/2006/main" count="314" uniqueCount="121">
  <si>
    <t>Підприємство</t>
  </si>
  <si>
    <t>за ЄДРПОУ</t>
  </si>
  <si>
    <t>Територія</t>
  </si>
  <si>
    <t>за КОАТУУ</t>
  </si>
  <si>
    <t>Орган державного управління</t>
  </si>
  <si>
    <t>за СПОДУ</t>
  </si>
  <si>
    <t>Вид економічної діяльності</t>
  </si>
  <si>
    <t>за КВЕД</t>
  </si>
  <si>
    <t>Одиниця виміру: тис. грн.</t>
  </si>
  <si>
    <t>Контрольна сума</t>
  </si>
  <si>
    <t>Баланс</t>
  </si>
  <si>
    <t>Форма N 1 </t>
  </si>
  <si>
    <t>Код за ДКУД  </t>
  </si>
  <si>
    <t>Актив</t>
  </si>
  <si>
    <t>Код рядка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</si>
  <si>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</si>
  <si>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</si>
  <si>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</si>
  <si>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активи:</t>
  </si>
  <si>
    <t>залишкова вартість</t>
  </si>
  <si>
    <t>первісна вартість</t>
  </si>
  <si>
    <t>накопичена амортизація</t>
  </si>
  <si>
    <t>Незавершене будівництво</t>
  </si>
  <si>
    <t>Основні засоби:</t>
  </si>
  <si>
    <t>знос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</si>
  <si>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</si>
  <si>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</si>
  <si>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</si>
  <si>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</si>
  <si>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</si>
  <si>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Інші необоротні активи</t>
  </si>
  <si>
    <t>Усього за розділом I</t>
  </si>
  <si>
    <t>II. Оборотні активи</t>
  </si>
  <si>
    <t>Векселі одержані</t>
  </si>
  <si>
    <t>Дебіторська заборгованість за товари, роботи, послуги:</t>
  </si>
  <si>
    <t>чиста реалізаційна вартість</t>
  </si>
  <si>
    <t>резерв сумнівних боргів</t>
  </si>
  <si>
    <t>Дебіторська заборгованість за розрахунками:</t>
  </si>
  <si>
    <t>з бюджетом</t>
  </si>
  <si>
    <t>за виданими авансами</t>
  </si>
  <si>
    <t>з нарахованих доходів</t>
  </si>
  <si>
    <t>із внутрішніх розрахунків</t>
  </si>
  <si>
    <t>Інша поточна дебіторська заборгованість</t>
  </si>
  <si>
    <t>Поточні фінансові інвестиції</t>
  </si>
  <si>
    <t>Грошові кошти та їх еквіваленти:</t>
  </si>
  <si>
    <t>в національній валюті</t>
  </si>
  <si>
    <t>в іноземній валюті</t>
  </si>
  <si>
    <t>Інші оборотні активи</t>
  </si>
  <si>
    <t>Усього за розділом II</t>
  </si>
  <si>
    <t>III. Витрати майбутніх періодів</t>
  </si>
  <si>
    <t>Пасив</t>
  </si>
  <si>
    <t>I. Власний капітал</t>
  </si>
  <si>
    <t>Статутний капітал</t>
  </si>
  <si>
    <t>Пайовий капітал</t>
  </si>
  <si>
    <t>Додатковий вкладений капітал</t>
  </si>
  <si>
    <t>Інший 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</si>
  <si>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</si>
  <si>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</si>
  <si>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</si>
  <si>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</si>
  <si>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Забезпечення виплат персоналу</t>
  </si>
  <si>
    <t>Інші забезпечення</t>
  </si>
  <si>
    <t>Цільове фінансування</t>
  </si>
  <si>
    <t>III. Довгострокові зобов'язання</t>
  </si>
  <si>
    <t>Довгострокові кредити банків</t>
  </si>
  <si>
    <t>Інші довгострокові фінансові зобов'язання</t>
  </si>
  <si>
    <t>Відстрочені податкові зобов'язання</t>
  </si>
  <si>
    <t>Інші довгострокові зобов'язання</t>
  </si>
  <si>
    <t>Усього за розділом III</t>
  </si>
  <si>
    <t>IV. Поточні зобов'язання</t>
  </si>
  <si>
    <t>Короткострокові кредити банків</t>
  </si>
  <si>
    <t>Поточна заборгованість за довгостроковими зобов'язаннями</t>
  </si>
  <si>
    <t>Векселі видані</t>
  </si>
  <si>
    <t>Кредиторська заборгованість за товари, роботи, послуги</t>
  </si>
  <si>
    <t>Поточні зобов'язання за розрахунками:</t>
  </si>
  <si>
    <t>з одержаних авансів</t>
  </si>
  <si>
    <t>з позабюджетних платежів</t>
  </si>
  <si>
    <t>зі страхування</t>
  </si>
  <si>
    <t>з оплати праці</t>
  </si>
  <si>
    <t>з учасниками</t>
  </si>
  <si>
    <t>Інші поточні зобов'язання</t>
  </si>
  <si>
    <t>Усього за розділом IV</t>
  </si>
  <si>
    <t>V. Доходи майбутніх періодів</t>
  </si>
  <si>
    <t xml:space="preserve">Керівник </t>
  </si>
  <si>
    <t xml:space="preserve">Головний бухгалтер </t>
  </si>
  <si>
    <t>КОДИ</t>
  </si>
  <si>
    <t>Адреса</t>
  </si>
  <si>
    <t>010</t>
  </si>
  <si>
    <t>011</t>
  </si>
  <si>
    <t>012</t>
  </si>
  <si>
    <t>020</t>
  </si>
  <si>
    <t>030</t>
  </si>
  <si>
    <t>031</t>
  </si>
  <si>
    <t>032</t>
  </si>
  <si>
    <t>040</t>
  </si>
  <si>
    <t>045</t>
  </si>
  <si>
    <t>050</t>
  </si>
  <si>
    <t>060</t>
  </si>
  <si>
    <t>070</t>
  </si>
  <si>
    <t>080</t>
  </si>
  <si>
    <t>01</t>
  </si>
  <si>
    <t>(</t>
  </si>
  <si>
    <t>)</t>
  </si>
  <si>
    <t>Дата (рік, місяць, число)</t>
  </si>
  <si>
    <t>на</t>
  </si>
  <si>
    <t>20</t>
  </si>
  <si>
    <t>р.</t>
  </si>
  <si>
    <t>035</t>
  </si>
  <si>
    <t>036</t>
  </si>
  <si>
    <t>037</t>
  </si>
  <si>
    <t>Довгострокові біологічні активи:</t>
  </si>
  <si>
    <t>справедлива (залишкова) вартість</t>
  </si>
  <si>
    <t>Виробничі запаси</t>
  </si>
  <si>
    <t>Поточні біологічні активи</t>
  </si>
  <si>
    <t>Незавершене виробництво</t>
  </si>
  <si>
    <t>Готова продукція</t>
  </si>
  <si>
    <t>Товари</t>
  </si>
  <si>
    <t>Додаток
до Положення (стандарту) бухгалтерського обліку 2 "Баланс"</t>
  </si>
  <si>
    <t>II. Забезпечення майбутніх витрат і платежів</t>
  </si>
  <si>
    <t>Організаційно-правова форма господарювання</t>
  </si>
  <si>
    <t>за КОПФГ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</si>
</sst>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indent="3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indent="3"/>
    </xf>
    <xf numFmtId="49" fontId="0" fillId="0" borderId="0" xfId="0" applyNumberFormat="1" applyFont="1" applyAlignment="1">
      <alignment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 quotePrefix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 quotePrefix="1">
      <alignment horizontal="left" vertical="center" wrapText="1"/>
    </xf>
    <xf numFmtId="49" fontId="0" fillId="0" borderId="0" xfId="0" applyNumberFormat="1" applyFont="1" applyAlignment="1">
      <alignment horizontal="left" wrapText="1"/>
    </xf>
    <xf numFmtId="3" fontId="0" fillId="0" borderId="3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 quotePrefix="1">
      <alignment horizontal="left" vertical="center" wrapText="1"/>
    </xf>
    <xf numFmtId="3" fontId="0" fillId="0" borderId="3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left" vertical="center" wrapText="1"/>
    </xf>
    <xf numFmtId="3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/>
    </xf>
    <xf numFmtId="3" fontId="0" fillId="0" borderId="8" xfId="0" applyNumberFormat="1" applyFont="1" applyBorder="1" applyAlignment="1">
      <alignment horizontal="left" vertical="center" wrapText="1"/>
    </xf>
    <xf numFmtId="3" fontId="0" fillId="0" borderId="8" xfId="0" applyNumberFormat="1" applyFont="1" applyBorder="1" applyAlignment="1">
      <alignment horizontal="left" vertical="center"/>
    </xf>
    <xf numFmtId="3" fontId="0" fillId="0" borderId="7" xfId="0" applyNumberFormat="1" applyFont="1" applyBorder="1" applyAlignment="1" quotePrefix="1">
      <alignment horizontal="center" vertical="center" wrapText="1"/>
    </xf>
    <xf numFmtId="3" fontId="0" fillId="0" borderId="9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 quotePrefix="1">
      <alignment horizontal="center" vertical="center" wrapText="1"/>
    </xf>
    <xf numFmtId="3" fontId="0" fillId="0" borderId="11" xfId="0" applyNumberFormat="1" applyFont="1" applyBorder="1" applyAlignment="1">
      <alignment horizontal="left" vertical="center" wrapText="1"/>
    </xf>
    <xf numFmtId="3" fontId="0" fillId="0" borderId="9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left"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 quotePrefix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/>
    </xf>
    <xf numFmtId="49" fontId="8" fillId="0" borderId="0" xfId="0" applyNumberFormat="1" applyFont="1" applyFill="1" applyAlignment="1">
      <alignment/>
    </xf>
    <xf numFmtId="49" fontId="0" fillId="0" borderId="0" xfId="0" applyNumberFormat="1" applyFont="1" applyBorder="1" applyAlignment="1">
      <alignment horizontal="left" indent="3"/>
    </xf>
    <xf numFmtId="3" fontId="0" fillId="0" borderId="0" xfId="0" applyNumberFormat="1" applyFont="1" applyFill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left" wrapText="1"/>
      <protection/>
    </xf>
    <xf numFmtId="49" fontId="0" fillId="0" borderId="0" xfId="0" applyNumberFormat="1" applyFont="1" applyFill="1" applyAlignment="1" applyProtection="1">
      <alignment horizontal="left" vertical="center" wrapText="1"/>
      <protection/>
    </xf>
    <xf numFmtId="49" fontId="0" fillId="0" borderId="0" xfId="0" applyNumberFormat="1" applyFont="1" applyFill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Alignment="1" applyProtection="1" quotePrefix="1">
      <alignment horizontal="left" vertical="center"/>
      <protection/>
    </xf>
    <xf numFmtId="49" fontId="0" fillId="0" borderId="0" xfId="0" applyNumberFormat="1" applyFont="1" applyFill="1" applyAlignment="1" applyProtection="1" quotePrefix="1">
      <alignment horizontal="left" vertical="center" wrapText="1"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 hidden="1"/>
    </xf>
    <xf numFmtId="3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 applyFont="1" applyFill="1" applyBorder="1" applyAlignment="1" applyProtection="1" quotePrefix="1">
      <alignment horizontal="left" vertical="center" wrapText="1"/>
      <protection hidden="1"/>
    </xf>
    <xf numFmtId="3" fontId="0" fillId="0" borderId="3" xfId="0" applyNumberFormat="1" applyFont="1" applyFill="1" applyBorder="1" applyAlignment="1" applyProtection="1">
      <alignment horizontal="right" vertical="center"/>
      <protection hidden="1"/>
    </xf>
    <xf numFmtId="3" fontId="0" fillId="0" borderId="4" xfId="0" applyNumberFormat="1" applyFont="1" applyFill="1" applyBorder="1" applyAlignment="1" applyProtection="1">
      <alignment horizontal="left" vertical="center"/>
      <protection hidden="1"/>
    </xf>
    <xf numFmtId="3" fontId="0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5" xfId="0" applyNumberFormat="1" applyFont="1" applyFill="1" applyBorder="1" applyAlignment="1" applyProtection="1">
      <alignment horizontal="center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 wrapText="1"/>
      <protection hidden="1"/>
    </xf>
    <xf numFmtId="3" fontId="0" fillId="0" borderId="8" xfId="0" applyNumberFormat="1" applyFont="1" applyFill="1" applyBorder="1" applyAlignment="1" applyProtection="1">
      <alignment horizontal="left" vertical="center" wrapText="1"/>
      <protection hidden="1"/>
    </xf>
    <xf numFmtId="3" fontId="0" fillId="0" borderId="6" xfId="0" applyNumberFormat="1" applyFont="1" applyFill="1" applyBorder="1" applyAlignment="1" applyProtection="1">
      <alignment horizontal="right" vertical="center"/>
      <protection hidden="1"/>
    </xf>
    <xf numFmtId="3" fontId="0" fillId="0" borderId="8" xfId="0" applyNumberFormat="1" applyFont="1" applyFill="1" applyBorder="1" applyAlignment="1" applyProtection="1">
      <alignment horizontal="left" vertical="center"/>
      <protection hidden="1"/>
    </xf>
    <xf numFmtId="3" fontId="0" fillId="0" borderId="7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9" xfId="0" applyNumberFormat="1" applyFont="1" applyFill="1" applyBorder="1" applyAlignment="1" applyProtection="1">
      <alignment horizontal="right" vertical="center" wrapText="1"/>
      <protection hidden="1"/>
    </xf>
    <xf numFmtId="3" fontId="0" fillId="0" borderId="11" xfId="0" applyNumberFormat="1" applyFont="1" applyFill="1" applyBorder="1" applyAlignment="1" applyProtection="1">
      <alignment horizontal="left" vertical="center" wrapText="1"/>
      <protection hidden="1"/>
    </xf>
    <xf numFmtId="3" fontId="0" fillId="0" borderId="9" xfId="0" applyNumberFormat="1" applyFont="1" applyFill="1" applyBorder="1" applyAlignment="1" applyProtection="1">
      <alignment horizontal="right" vertical="center"/>
      <protection hidden="1"/>
    </xf>
    <xf numFmtId="3" fontId="0" fillId="0" borderId="11" xfId="0" applyNumberFormat="1" applyFont="1" applyFill="1" applyBorder="1" applyAlignment="1" applyProtection="1">
      <alignment horizontal="left" vertical="center"/>
      <protection hidden="1"/>
    </xf>
    <xf numFmtId="49" fontId="1" fillId="0" borderId="0" xfId="0" applyNumberFormat="1" applyFont="1" applyFill="1" applyAlignment="1" applyProtection="1">
      <alignment horizontal="left" indent="3"/>
      <protection/>
    </xf>
    <xf numFmtId="49" fontId="0" fillId="0" borderId="0" xfId="0" applyNumberFormat="1" applyFont="1" applyFill="1" applyBorder="1" applyAlignment="1" applyProtection="1">
      <alignment horizontal="left" indent="3"/>
      <protection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1" fillId="0" borderId="0" xfId="0" applyNumberFormat="1" applyFont="1" applyFill="1" applyAlignment="1" applyProtection="1">
      <alignment horizontal="left" indent="3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indent="3"/>
      <protection/>
    </xf>
    <xf numFmtId="0" fontId="0" fillId="0" borderId="0" xfId="0" applyNumberFormat="1" applyFont="1" applyFill="1" applyAlignment="1" applyProtection="1">
      <alignment/>
      <protection/>
    </xf>
    <xf numFmtId="0" fontId="6" fillId="0" borderId="0" xfId="17" applyFont="1" applyFill="1" applyAlignment="1" quotePrefix="1">
      <alignment horizontal="justify" vertical="center"/>
      <protection/>
    </xf>
    <xf numFmtId="49" fontId="0" fillId="0" borderId="2" xfId="0" applyNumberFormat="1" applyFont="1" applyFill="1" applyBorder="1" applyAlignment="1" applyProtection="1">
      <alignment horizontal="center" vertical="center"/>
      <protection hidden="1"/>
    </xf>
    <xf numFmtId="3" fontId="0" fillId="0" borderId="12" xfId="0" applyNumberFormat="1" applyFont="1" applyFill="1" applyBorder="1" applyAlignment="1" applyProtection="1">
      <alignment horizontal="right" vertical="center" wrapText="1"/>
      <protection hidden="1"/>
    </xf>
    <xf numFmtId="3" fontId="0" fillId="0" borderId="13" xfId="0" applyNumberFormat="1" applyFont="1" applyFill="1" applyBorder="1" applyAlignment="1" applyProtection="1">
      <alignment horizontal="left" vertical="center" wrapText="1"/>
      <protection hidden="1"/>
    </xf>
    <xf numFmtId="49" fontId="8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49" fontId="0" fillId="0" borderId="0" xfId="0" applyNumberFormat="1" applyFont="1" applyFill="1" applyAlignment="1">
      <alignment vertical="top"/>
    </xf>
    <xf numFmtId="49" fontId="0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right" vertical="top"/>
    </xf>
    <xf numFmtId="49" fontId="3" fillId="0" borderId="10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8" fillId="0" borderId="0" xfId="0" applyNumberFormat="1" applyFont="1" applyFill="1" applyAlignment="1">
      <alignment vertical="top"/>
    </xf>
    <xf numFmtId="0" fontId="0" fillId="0" borderId="0" xfId="0" applyNumberFormat="1" applyFont="1" applyFill="1" applyBorder="1" applyAlignment="1" applyProtection="1">
      <alignment/>
      <protection hidden="1"/>
    </xf>
    <xf numFmtId="49" fontId="8" fillId="0" borderId="0" xfId="0" applyNumberFormat="1" applyFont="1" applyFill="1" applyAlignment="1" applyProtection="1">
      <alignment vertical="top"/>
      <protection/>
    </xf>
    <xf numFmtId="49" fontId="3" fillId="0" borderId="0" xfId="0" applyNumberFormat="1" applyFont="1" applyFill="1" applyAlignment="1" applyProtection="1">
      <alignment horizontal="center" vertical="top"/>
      <protection/>
    </xf>
    <xf numFmtId="0" fontId="8" fillId="0" borderId="0" xfId="0" applyFont="1" applyFill="1" applyAlignment="1" applyProtection="1">
      <alignment vertical="top"/>
      <protection/>
    </xf>
    <xf numFmtId="49" fontId="3" fillId="0" borderId="0" xfId="0" applyNumberFormat="1" applyFont="1" applyFill="1" applyAlignment="1" applyProtection="1">
      <alignment horizontal="right" vertical="top"/>
      <protection/>
    </xf>
    <xf numFmtId="49" fontId="3" fillId="0" borderId="10" xfId="0" applyNumberFormat="1" applyFont="1" applyFill="1" applyBorder="1" applyAlignment="1" applyProtection="1">
      <alignment horizontal="left" vertical="top"/>
      <protection hidden="1"/>
    </xf>
    <xf numFmtId="49" fontId="3" fillId="0" borderId="0" xfId="0" applyNumberFormat="1" applyFont="1" applyFill="1" applyAlignment="1" applyProtection="1">
      <alignment horizontal="left" vertical="top"/>
      <protection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 quotePrefix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indent="3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left" vertical="center" wrapText="1" indent="1"/>
    </xf>
    <xf numFmtId="49" fontId="0" fillId="0" borderId="10" xfId="0" applyNumberFormat="1" applyFont="1" applyBorder="1" applyAlignment="1">
      <alignment horizontal="justify" vertical="center" wrapText="1"/>
    </xf>
    <xf numFmtId="49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 indent="1"/>
    </xf>
    <xf numFmtId="49" fontId="0" fillId="0" borderId="0" xfId="0" applyNumberFormat="1" applyFont="1" applyAlignment="1">
      <alignment horizontal="justify" vertical="center" wrapText="1"/>
    </xf>
    <xf numFmtId="49" fontId="0" fillId="0" borderId="0" xfId="0" applyNumberFormat="1" applyFont="1" applyBorder="1" applyAlignment="1">
      <alignment horizontal="left" vertical="center" wrapText="1" indent="1"/>
    </xf>
    <xf numFmtId="49" fontId="0" fillId="0" borderId="0" xfId="0" applyNumberFormat="1" applyFont="1" applyAlignment="1">
      <alignment horizontal="right" vertical="top" wrapText="1"/>
    </xf>
    <xf numFmtId="49" fontId="3" fillId="0" borderId="10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horizontal="left"/>
    </xf>
    <xf numFmtId="49" fontId="0" fillId="0" borderId="1" xfId="0" applyNumberFormat="1" applyFont="1" applyBorder="1" applyAlignment="1">
      <alignment horizontal="left" vertical="center" wrapText="1" indent="2"/>
    </xf>
    <xf numFmtId="49" fontId="0" fillId="0" borderId="15" xfId="0" applyNumberFormat="1" applyFont="1" applyBorder="1" applyAlignment="1">
      <alignment horizontal="left" vertical="center" wrapText="1" indent="2"/>
    </xf>
    <xf numFmtId="49" fontId="0" fillId="0" borderId="16" xfId="0" applyNumberFormat="1" applyFont="1" applyBorder="1" applyAlignment="1">
      <alignment horizontal="left" vertical="center" wrapText="1" indent="2"/>
    </xf>
    <xf numFmtId="3" fontId="0" fillId="0" borderId="0" xfId="0" applyNumberFormat="1" applyFont="1" applyBorder="1" applyAlignment="1" quotePrefix="1">
      <alignment horizontal="center"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2" xfId="0" applyNumberFormat="1" applyFont="1" applyFill="1" applyBorder="1" applyAlignment="1" applyProtection="1">
      <alignment horizontal="center" vertical="center"/>
      <protection hidden="1"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horizontal="left"/>
      <protection/>
    </xf>
    <xf numFmtId="49" fontId="3" fillId="0" borderId="10" xfId="0" applyNumberFormat="1" applyFont="1" applyFill="1" applyBorder="1" applyAlignment="1" applyProtection="1">
      <alignment horizontal="center" vertical="top"/>
      <protection hidden="1"/>
    </xf>
    <xf numFmtId="0" fontId="3" fillId="0" borderId="10" xfId="0" applyNumberFormat="1" applyFont="1" applyFill="1" applyBorder="1" applyAlignment="1" applyProtection="1">
      <alignment horizontal="center" vertical="top"/>
      <protection hidden="1"/>
    </xf>
    <xf numFmtId="3" fontId="0" fillId="0" borderId="2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2" xfId="0" applyNumberFormat="1" applyFont="1" applyFill="1" applyBorder="1" applyAlignment="1" applyProtection="1">
      <alignment horizontal="center" vertical="center"/>
      <protection hidden="1"/>
    </xf>
    <xf numFmtId="49" fontId="0" fillId="0" borderId="1" xfId="0" applyNumberFormat="1" applyFont="1" applyFill="1" applyBorder="1" applyAlignment="1" applyProtection="1">
      <alignment horizontal="left" vertical="center" wrapText="1" indent="2"/>
      <protection/>
    </xf>
    <xf numFmtId="49" fontId="0" fillId="0" borderId="15" xfId="0" applyNumberFormat="1" applyFont="1" applyFill="1" applyBorder="1" applyAlignment="1" applyProtection="1">
      <alignment horizontal="left" vertical="center" wrapText="1" indent="2"/>
      <protection/>
    </xf>
    <xf numFmtId="49" fontId="0" fillId="0" borderId="16" xfId="0" applyNumberFormat="1" applyFont="1" applyFill="1" applyBorder="1" applyAlignment="1" applyProtection="1">
      <alignment horizontal="left" vertical="center" wrapText="1" indent="2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3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3" fontId="1" fillId="0" borderId="2" xfId="0" applyNumberFormat="1" applyFont="1" applyFill="1" applyBorder="1" applyAlignment="1" applyProtection="1">
      <alignment horizontal="center" vertical="center"/>
      <protection hidden="1"/>
    </xf>
    <xf numFmtId="49" fontId="1" fillId="0" borderId="1" xfId="0" applyNumberFormat="1" applyFont="1" applyFill="1" applyBorder="1" applyAlignment="1" applyProtection="1">
      <alignment horizontal="left" vertical="center" wrapText="1"/>
      <protection/>
    </xf>
    <xf numFmtId="49" fontId="1" fillId="0" borderId="15" xfId="0" applyNumberFormat="1" applyFont="1" applyFill="1" applyBorder="1" applyAlignment="1" applyProtection="1">
      <alignment horizontal="left" vertical="center" wrapText="1"/>
      <protection/>
    </xf>
    <xf numFmtId="49" fontId="1" fillId="0" borderId="16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left" indent="3"/>
      <protection/>
    </xf>
    <xf numFmtId="0" fontId="0" fillId="0" borderId="10" xfId="0" applyNumberFormat="1" applyFont="1" applyFill="1" applyBorder="1" applyAlignment="1" applyProtection="1">
      <alignment horizontal="left"/>
      <protection hidden="1"/>
    </xf>
    <xf numFmtId="3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 applyFill="1" applyBorder="1" applyAlignment="1" applyProtection="1">
      <alignment/>
      <protection hidden="1"/>
    </xf>
    <xf numFmtId="3" fontId="0" fillId="0" borderId="7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7" xfId="0" applyNumberFormat="1" applyFill="1" applyBorder="1" applyAlignment="1" applyProtection="1">
      <alignment/>
      <protection hidden="1"/>
    </xf>
    <xf numFmtId="3" fontId="1" fillId="0" borderId="2" xfId="0" applyNumberFormat="1" applyFont="1" applyFill="1" applyBorder="1" applyAlignment="1" applyProtection="1">
      <alignment horizontal="center" vertical="center" wrapText="1"/>
      <protection/>
    </xf>
    <xf numFmtId="3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3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justify" vertical="center" wrapText="1"/>
      <protection hidden="1"/>
    </xf>
    <xf numFmtId="0" fontId="0" fillId="0" borderId="10" xfId="0" applyNumberFormat="1" applyFont="1" applyFill="1" applyBorder="1" applyAlignment="1" applyProtection="1">
      <alignment horizontal="justify" vertical="center" wrapText="1"/>
      <protection hidden="1"/>
    </xf>
    <xf numFmtId="49" fontId="0" fillId="0" borderId="0" xfId="0" applyNumberFormat="1" applyFont="1" applyFill="1" applyAlignment="1" applyProtection="1">
      <alignment horizontal="right" vertical="top" wrapText="1"/>
      <protection/>
    </xf>
    <xf numFmtId="49" fontId="1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 horizontal="left" vertical="center" wrapText="1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7" xfId="0" applyFill="1" applyBorder="1" applyAlignment="1" applyProtection="1">
      <alignment horizontal="left"/>
      <protection hidden="1"/>
    </xf>
    <xf numFmtId="49" fontId="0" fillId="0" borderId="10" xfId="0" applyNumberFormat="1" applyFont="1" applyFill="1" applyBorder="1" applyAlignment="1" applyProtection="1">
      <alignment horizontal="left"/>
      <protection hidden="1"/>
    </xf>
    <xf numFmtId="0" fontId="0" fillId="0" borderId="10" xfId="0" applyNumberFormat="1" applyFont="1" applyFill="1" applyBorder="1" applyAlignment="1" applyProtection="1">
      <alignment horizontal="left" vertical="center" wrapText="1" indent="1"/>
      <protection hidden="1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hidden="1"/>
    </xf>
    <xf numFmtId="49" fontId="0" fillId="0" borderId="10" xfId="0" applyNumberFormat="1" applyFont="1" applyFill="1" applyBorder="1" applyAlignment="1" applyProtection="1">
      <alignment horizontal="left" vertical="center" wrapText="1" indent="1"/>
      <protection hidden="1"/>
    </xf>
    <xf numFmtId="0" fontId="0" fillId="0" borderId="7" xfId="0" applyNumberFormat="1" applyFont="1" applyFill="1" applyBorder="1" applyAlignment="1" applyProtection="1">
      <alignment horizontal="left" vertical="center" wrapText="1" indent="1"/>
      <protection hidden="1"/>
    </xf>
    <xf numFmtId="49" fontId="0" fillId="0" borderId="7" xfId="0" applyNumberFormat="1" applyFont="1" applyFill="1" applyBorder="1" applyAlignment="1" applyProtection="1">
      <alignment horizontal="left" vertical="center" wrapText="1" indent="1"/>
      <protection hidden="1"/>
    </xf>
    <xf numFmtId="0" fontId="6" fillId="2" borderId="0" xfId="17" applyFont="1" applyFill="1" applyAlignment="1" quotePrefix="1">
      <alignment horizontal="justify" vertical="center"/>
      <protection/>
    </xf>
    <xf numFmtId="0" fontId="5" fillId="2" borderId="0" xfId="17" applyFont="1" applyFill="1" applyAlignment="1">
      <alignment horizontal="justify"/>
      <protection/>
    </xf>
    <xf numFmtId="0" fontId="7" fillId="2" borderId="0" xfId="17" applyFont="1" applyFill="1" applyAlignment="1" quotePrefix="1">
      <alignment horizontal="justify"/>
      <protection/>
    </xf>
    <xf numFmtId="3" fontId="0" fillId="3" borderId="2" xfId="0" applyNumberFormat="1" applyFont="1" applyFill="1" applyBorder="1" applyAlignment="1">
      <alignment horizontal="center" vertical="center" wrapText="1"/>
    </xf>
    <xf numFmtId="3" fontId="0" fillId="3" borderId="2" xfId="0" applyNumberFormat="1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center" vertical="center" wrapText="1"/>
    </xf>
    <xf numFmtId="0" fontId="7" fillId="2" borderId="0" xfId="17" applyFont="1" applyFill="1" applyAlignment="1" quotePrefix="1">
      <alignment horizontal="justify" vertical="center" wrapText="1"/>
      <protection/>
    </xf>
    <xf numFmtId="49" fontId="9" fillId="2" borderId="0" xfId="0" applyNumberFormat="1" applyFont="1" applyFill="1" applyAlignment="1">
      <alignment horizontal="justify" vertical="center" wrapText="1"/>
    </xf>
    <xf numFmtId="49" fontId="10" fillId="2" borderId="0" xfId="0" applyNumberFormat="1" applyFont="1" applyFill="1" applyAlignment="1">
      <alignment horizontal="justify" vertical="center" wrapText="1"/>
    </xf>
    <xf numFmtId="0" fontId="6" fillId="2" borderId="0" xfId="17" applyFont="1" applyFill="1" applyAlignment="1" quotePrefix="1">
      <alignment horizontal="justify" vertical="center" wrapText="1"/>
      <protection/>
    </xf>
  </cellXfs>
  <cellStyles count="7">
    <cellStyle name="Normal" xfId="0"/>
    <cellStyle name="Currency" xfId="15"/>
    <cellStyle name="Currency [0]" xfId="16"/>
    <cellStyle name="Обычный_Sheet1 (2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9"/>
  <sheetViews>
    <sheetView showGridLines="0" showZeros="0" tabSelected="1" workbookViewId="0" topLeftCell="A81">
      <selection activeCell="X92" sqref="X92"/>
    </sheetView>
  </sheetViews>
  <sheetFormatPr defaultColWidth="9.33203125" defaultRowHeight="12.75"/>
  <cols>
    <col min="1" max="1" width="5.66015625" style="1" customWidth="1"/>
    <col min="2" max="2" width="5.33203125" style="1" customWidth="1"/>
    <col min="3" max="11" width="5" style="1" customWidth="1"/>
    <col min="12" max="12" width="5.16015625" style="1" customWidth="1"/>
    <col min="13" max="13" width="7.16015625" style="1" bestFit="1" customWidth="1"/>
    <col min="14" max="14" width="1.83203125" style="1" customWidth="1"/>
    <col min="15" max="15" width="16.83203125" style="10" customWidth="1"/>
    <col min="16" max="16" width="1.83203125" style="1" customWidth="1"/>
    <col min="17" max="17" width="1.83203125" style="0" customWidth="1"/>
    <col min="18" max="18" width="4.83203125" style="1" customWidth="1"/>
    <col min="19" max="19" width="6.5" style="1" customWidth="1"/>
    <col min="20" max="20" width="5" style="1" customWidth="1"/>
    <col min="21" max="21" width="1.83203125" style="1" customWidth="1"/>
    <col min="22" max="22" width="7.16015625" style="43" customWidth="1"/>
    <col min="23" max="23" width="10.83203125" style="1" customWidth="1"/>
    <col min="24" max="26" width="11" style="1" customWidth="1"/>
    <col min="27" max="16384" width="9.33203125" style="1" customWidth="1"/>
  </cols>
  <sheetData>
    <row r="1" spans="11:26" ht="36" customHeight="1">
      <c r="K1" s="20"/>
      <c r="L1" s="169" t="s">
        <v>117</v>
      </c>
      <c r="M1" s="169"/>
      <c r="N1" s="169"/>
      <c r="O1" s="169"/>
      <c r="P1" s="169"/>
      <c r="Q1" s="169"/>
      <c r="R1" s="169"/>
      <c r="S1" s="169"/>
      <c r="T1" s="169"/>
      <c r="U1" s="169"/>
      <c r="W1" s="226"/>
      <c r="X1" s="226"/>
      <c r="Y1" s="226"/>
      <c r="Z1" s="226"/>
    </row>
    <row r="2" spans="1:26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O2" s="12"/>
      <c r="P2" s="12"/>
      <c r="Q2" s="144" t="s">
        <v>85</v>
      </c>
      <c r="R2" s="144"/>
      <c r="S2" s="144"/>
      <c r="T2" s="144"/>
      <c r="U2" s="144"/>
      <c r="V2" s="44"/>
      <c r="W2" s="226"/>
      <c r="X2" s="226"/>
      <c r="Y2" s="226"/>
      <c r="Z2" s="226"/>
    </row>
    <row r="3" spans="1:26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M3" s="170" t="s">
        <v>103</v>
      </c>
      <c r="N3" s="170"/>
      <c r="O3" s="170"/>
      <c r="P3" s="54"/>
      <c r="Q3" s="143"/>
      <c r="R3" s="143"/>
      <c r="S3" s="17"/>
      <c r="T3" s="168" t="s">
        <v>100</v>
      </c>
      <c r="U3" s="168"/>
      <c r="V3" s="45"/>
      <c r="W3" s="226"/>
      <c r="X3" s="226"/>
      <c r="Y3" s="226"/>
      <c r="Z3" s="226"/>
    </row>
    <row r="4" spans="1:26" s="4" customFormat="1" ht="12.75">
      <c r="A4" s="146" t="s">
        <v>0</v>
      </c>
      <c r="B4" s="146"/>
      <c r="C4" s="146"/>
      <c r="D4" s="145"/>
      <c r="E4" s="145"/>
      <c r="F4" s="145"/>
      <c r="G4" s="145"/>
      <c r="H4" s="145"/>
      <c r="I4" s="145"/>
      <c r="J4" s="145"/>
      <c r="K4" s="145"/>
      <c r="L4" s="145"/>
      <c r="M4" s="145"/>
      <c r="O4" s="13" t="s">
        <v>1</v>
      </c>
      <c r="P4" s="13"/>
      <c r="Q4" s="143"/>
      <c r="R4" s="143"/>
      <c r="S4" s="143"/>
      <c r="T4" s="143"/>
      <c r="U4" s="143"/>
      <c r="V4" s="46"/>
      <c r="W4" s="225"/>
      <c r="X4" s="225"/>
      <c r="Y4" s="225"/>
      <c r="Z4" s="225"/>
    </row>
    <row r="5" spans="1:26" s="4" customFormat="1" ht="12.75">
      <c r="A5" s="146" t="s">
        <v>2</v>
      </c>
      <c r="B5" s="146"/>
      <c r="C5" s="147"/>
      <c r="D5" s="147"/>
      <c r="E5" s="147"/>
      <c r="F5" s="147"/>
      <c r="G5" s="147"/>
      <c r="H5" s="147"/>
      <c r="I5" s="147"/>
      <c r="J5" s="145"/>
      <c r="K5" s="145"/>
      <c r="L5" s="145"/>
      <c r="M5" s="145"/>
      <c r="O5" s="13" t="s">
        <v>3</v>
      </c>
      <c r="P5" s="16"/>
      <c r="Q5" s="143"/>
      <c r="R5" s="143"/>
      <c r="S5" s="143"/>
      <c r="T5" s="143"/>
      <c r="U5" s="143"/>
      <c r="V5" s="46"/>
      <c r="W5" s="225"/>
      <c r="X5" s="225"/>
      <c r="Y5" s="225"/>
      <c r="Z5" s="225"/>
    </row>
    <row r="6" spans="1:26" s="4" customFormat="1" ht="12.75">
      <c r="A6" s="171" t="s">
        <v>119</v>
      </c>
      <c r="B6" s="171"/>
      <c r="C6" s="171"/>
      <c r="D6" s="171"/>
      <c r="E6" s="171"/>
      <c r="F6" s="171"/>
      <c r="G6" s="171"/>
      <c r="H6" s="171"/>
      <c r="I6" s="171"/>
      <c r="J6" s="172"/>
      <c r="K6" s="172"/>
      <c r="L6" s="172"/>
      <c r="M6" s="172"/>
      <c r="O6" s="13" t="s">
        <v>120</v>
      </c>
      <c r="P6" s="16"/>
      <c r="Q6" s="143"/>
      <c r="R6" s="143"/>
      <c r="S6" s="143"/>
      <c r="T6" s="143"/>
      <c r="U6" s="143"/>
      <c r="V6" s="46"/>
      <c r="W6" s="225"/>
      <c r="X6" s="225"/>
      <c r="Y6" s="225"/>
      <c r="Z6" s="225"/>
    </row>
    <row r="7" spans="1:26" s="4" customFormat="1" ht="12.75">
      <c r="A7" s="146" t="s">
        <v>4</v>
      </c>
      <c r="B7" s="146"/>
      <c r="C7" s="146"/>
      <c r="D7" s="146"/>
      <c r="E7" s="146"/>
      <c r="F7" s="146"/>
      <c r="G7" s="145"/>
      <c r="H7" s="145"/>
      <c r="I7" s="145"/>
      <c r="J7" s="141"/>
      <c r="K7" s="141"/>
      <c r="L7" s="141"/>
      <c r="M7" s="141"/>
      <c r="O7" s="13" t="s">
        <v>5</v>
      </c>
      <c r="P7" s="16"/>
      <c r="Q7" s="143"/>
      <c r="R7" s="143"/>
      <c r="S7" s="143"/>
      <c r="T7" s="143"/>
      <c r="U7" s="143"/>
      <c r="V7" s="46"/>
      <c r="W7" s="225"/>
      <c r="X7" s="225"/>
      <c r="Y7" s="225"/>
      <c r="Z7" s="225"/>
    </row>
    <row r="8" spans="1:26" s="4" customFormat="1" ht="12.75">
      <c r="A8" s="146" t="s">
        <v>6</v>
      </c>
      <c r="B8" s="146"/>
      <c r="C8" s="146"/>
      <c r="D8" s="146"/>
      <c r="E8" s="146"/>
      <c r="F8" s="146"/>
      <c r="G8" s="141"/>
      <c r="H8" s="141"/>
      <c r="I8" s="141"/>
      <c r="J8" s="141"/>
      <c r="K8" s="141"/>
      <c r="L8" s="141"/>
      <c r="M8" s="141"/>
      <c r="O8" s="13" t="s">
        <v>7</v>
      </c>
      <c r="P8" s="16"/>
      <c r="Q8" s="143"/>
      <c r="R8" s="143"/>
      <c r="S8" s="143"/>
      <c r="T8" s="143"/>
      <c r="U8" s="143"/>
      <c r="V8" s="46"/>
      <c r="W8" s="225"/>
      <c r="X8" s="225"/>
      <c r="Y8" s="225"/>
      <c r="Z8" s="225"/>
    </row>
    <row r="9" spans="1:26" s="4" customFormat="1" ht="12.75">
      <c r="A9" s="146" t="s">
        <v>8</v>
      </c>
      <c r="B9" s="146"/>
      <c r="C9" s="146"/>
      <c r="D9" s="146"/>
      <c r="E9" s="146"/>
      <c r="F9" s="142"/>
      <c r="G9" s="142"/>
      <c r="H9" s="142"/>
      <c r="I9" s="142"/>
      <c r="J9" s="142"/>
      <c r="K9" s="142"/>
      <c r="L9" s="142"/>
      <c r="M9" s="142"/>
      <c r="O9" s="53" t="s">
        <v>9</v>
      </c>
      <c r="P9" s="19"/>
      <c r="Q9" s="143"/>
      <c r="R9" s="143"/>
      <c r="S9" s="143"/>
      <c r="T9" s="143"/>
      <c r="U9" s="143"/>
      <c r="V9" s="46"/>
      <c r="W9" s="224"/>
      <c r="X9" s="224"/>
      <c r="Y9" s="224"/>
      <c r="Z9" s="224"/>
    </row>
    <row r="10" spans="1:26" s="4" customFormat="1" ht="12.75">
      <c r="A10" s="150" t="s">
        <v>86</v>
      </c>
      <c r="B10" s="150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96"/>
      <c r="Q10" s="96"/>
      <c r="R10" s="18"/>
      <c r="S10" s="1"/>
      <c r="T10" s="1"/>
      <c r="U10" s="1"/>
      <c r="V10" s="46"/>
      <c r="W10" s="224"/>
      <c r="X10" s="224"/>
      <c r="Y10" s="224"/>
      <c r="Z10" s="224"/>
    </row>
    <row r="11" spans="1:22" s="111" customFormat="1" ht="15" customHeight="1">
      <c r="A11" s="107"/>
      <c r="B11" s="108"/>
      <c r="C11" s="108"/>
      <c r="D11" s="108"/>
      <c r="E11" s="108"/>
      <c r="F11" s="108"/>
      <c r="G11" s="108"/>
      <c r="H11" s="108"/>
      <c r="I11" s="108" t="s">
        <v>10</v>
      </c>
      <c r="J11" s="107"/>
      <c r="K11" s="108"/>
      <c r="L11" s="108"/>
      <c r="M11" s="108"/>
      <c r="N11" s="108"/>
      <c r="O11" s="108"/>
      <c r="P11" s="108"/>
      <c r="Q11" s="109"/>
      <c r="R11" s="108"/>
      <c r="S11" s="108"/>
      <c r="T11" s="108"/>
      <c r="U11" s="107"/>
      <c r="V11" s="110"/>
    </row>
    <row r="12" spans="2:22" s="107" customFormat="1" ht="15" customHeight="1">
      <c r="B12" s="108"/>
      <c r="C12" s="108"/>
      <c r="D12" s="108" t="s">
        <v>104</v>
      </c>
      <c r="E12" s="149"/>
      <c r="F12" s="149"/>
      <c r="G12" s="149"/>
      <c r="H12" s="149"/>
      <c r="I12" s="149"/>
      <c r="J12" s="149"/>
      <c r="K12" s="112" t="s">
        <v>105</v>
      </c>
      <c r="L12" s="113"/>
      <c r="M12" s="114" t="s">
        <v>106</v>
      </c>
      <c r="N12" s="108"/>
      <c r="O12" s="108"/>
      <c r="P12" s="108"/>
      <c r="Q12" s="109"/>
      <c r="R12" s="108"/>
      <c r="S12" s="108"/>
      <c r="T12" s="108"/>
      <c r="V12" s="115"/>
    </row>
    <row r="13" spans="1:22" s="55" customFormat="1" ht="7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0"/>
      <c r="P13" s="1"/>
      <c r="Q13"/>
      <c r="R13" s="1"/>
      <c r="S13" s="1"/>
      <c r="T13" s="1"/>
      <c r="U13" s="1"/>
      <c r="V13" s="56"/>
    </row>
    <row r="14" spans="9:21" ht="11.25" customHeight="1">
      <c r="I14" s="27" t="s">
        <v>11</v>
      </c>
      <c r="J14" s="27"/>
      <c r="K14" s="27"/>
      <c r="L14" s="27"/>
      <c r="M14" s="148" t="s">
        <v>12</v>
      </c>
      <c r="N14" s="148"/>
      <c r="O14" s="148"/>
      <c r="P14" s="148"/>
      <c r="Q14" s="144">
        <v>1801001</v>
      </c>
      <c r="R14" s="144"/>
      <c r="S14" s="144"/>
      <c r="T14" s="144"/>
      <c r="U14" s="144"/>
    </row>
    <row r="15" ht="4.5" customHeight="1"/>
    <row r="16" spans="1:21" ht="25.5">
      <c r="A16" s="157" t="s">
        <v>13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9"/>
      <c r="M16" s="5" t="s">
        <v>14</v>
      </c>
      <c r="N16" s="160" t="s">
        <v>15</v>
      </c>
      <c r="O16" s="160"/>
      <c r="P16" s="160"/>
      <c r="Q16" s="160" t="s">
        <v>16</v>
      </c>
      <c r="R16" s="160"/>
      <c r="S16" s="160"/>
      <c r="T16" s="160"/>
      <c r="U16" s="160"/>
    </row>
    <row r="17" spans="1:22" s="6" customFormat="1" ht="12.75">
      <c r="A17" s="157">
        <v>1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9"/>
      <c r="M17" s="5">
        <v>2</v>
      </c>
      <c r="N17" s="160">
        <v>3</v>
      </c>
      <c r="O17" s="160"/>
      <c r="P17" s="160"/>
      <c r="Q17" s="160">
        <v>4</v>
      </c>
      <c r="R17" s="160"/>
      <c r="S17" s="160"/>
      <c r="T17" s="160"/>
      <c r="U17" s="160"/>
      <c r="V17" s="47"/>
    </row>
    <row r="18" spans="1:22" s="6" customFormat="1" ht="12.75">
      <c r="A18" s="161" t="s">
        <v>17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3"/>
      <c r="M18" s="11"/>
      <c r="N18" s="139"/>
      <c r="O18" s="139"/>
      <c r="P18" s="139"/>
      <c r="Q18" s="140"/>
      <c r="R18" s="140"/>
      <c r="S18" s="140"/>
      <c r="T18" s="140"/>
      <c r="U18" s="140"/>
      <c r="V18" s="47"/>
    </row>
    <row r="19" spans="1:22" s="4" customFormat="1" ht="12.75">
      <c r="A19" s="164" t="s">
        <v>18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6"/>
      <c r="M19" s="11"/>
      <c r="N19" s="139"/>
      <c r="O19" s="139"/>
      <c r="P19" s="139"/>
      <c r="Q19" s="140"/>
      <c r="R19" s="140"/>
      <c r="S19" s="140"/>
      <c r="T19" s="140"/>
      <c r="U19" s="140"/>
      <c r="V19" s="48"/>
    </row>
    <row r="20" spans="1:22" s="4" customFormat="1" ht="12.75">
      <c r="A20" s="151" t="s">
        <v>19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3"/>
      <c r="M20" s="11" t="s">
        <v>87</v>
      </c>
      <c r="N20" s="227">
        <f>N21-O22</f>
        <v>0</v>
      </c>
      <c r="O20" s="227"/>
      <c r="P20" s="227"/>
      <c r="Q20" s="228">
        <f>Q21-R22</f>
        <v>0</v>
      </c>
      <c r="R20" s="228"/>
      <c r="S20" s="228"/>
      <c r="T20" s="228"/>
      <c r="U20" s="228"/>
      <c r="V20" s="48"/>
    </row>
    <row r="21" spans="1:22" s="4" customFormat="1" ht="12.75">
      <c r="A21" s="151" t="s">
        <v>20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3"/>
      <c r="M21" s="11" t="s">
        <v>88</v>
      </c>
      <c r="N21" s="139"/>
      <c r="O21" s="139"/>
      <c r="P21" s="139"/>
      <c r="Q21" s="140"/>
      <c r="R21" s="140"/>
      <c r="S21" s="140"/>
      <c r="T21" s="140"/>
      <c r="U21" s="140"/>
      <c r="V21" s="48"/>
    </row>
    <row r="22" spans="1:22" s="4" customFormat="1" ht="12.75">
      <c r="A22" s="151" t="s">
        <v>21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3"/>
      <c r="M22" s="11" t="s">
        <v>89</v>
      </c>
      <c r="N22" s="21" t="s">
        <v>101</v>
      </c>
      <c r="O22" s="15"/>
      <c r="P22" s="22" t="s">
        <v>102</v>
      </c>
      <c r="Q22" s="23" t="s">
        <v>101</v>
      </c>
      <c r="R22" s="154"/>
      <c r="S22" s="155"/>
      <c r="T22" s="155"/>
      <c r="U22" s="24" t="s">
        <v>102</v>
      </c>
      <c r="V22" s="48"/>
    </row>
    <row r="23" spans="1:22" s="4" customFormat="1" ht="12.75">
      <c r="A23" s="164" t="s">
        <v>22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6"/>
      <c r="M23" s="11" t="s">
        <v>90</v>
      </c>
      <c r="N23" s="139"/>
      <c r="O23" s="139"/>
      <c r="P23" s="139"/>
      <c r="Q23" s="140"/>
      <c r="R23" s="140"/>
      <c r="S23" s="140"/>
      <c r="T23" s="140"/>
      <c r="U23" s="140"/>
      <c r="V23" s="49"/>
    </row>
    <row r="24" spans="1:22" s="4" customFormat="1" ht="12.75">
      <c r="A24" s="164" t="s">
        <v>23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6"/>
      <c r="M24" s="11"/>
      <c r="N24" s="139"/>
      <c r="O24" s="139"/>
      <c r="P24" s="139"/>
      <c r="Q24" s="140"/>
      <c r="R24" s="140"/>
      <c r="S24" s="140"/>
      <c r="T24" s="140"/>
      <c r="U24" s="140"/>
      <c r="V24" s="48"/>
    </row>
    <row r="25" spans="1:22" s="4" customFormat="1" ht="12.75">
      <c r="A25" s="151" t="s">
        <v>19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3"/>
      <c r="M25" s="11" t="s">
        <v>91</v>
      </c>
      <c r="N25" s="227">
        <f>N26-O27</f>
        <v>0</v>
      </c>
      <c r="O25" s="227"/>
      <c r="P25" s="227"/>
      <c r="Q25" s="228">
        <f>Q26-R27</f>
        <v>0</v>
      </c>
      <c r="R25" s="228"/>
      <c r="S25" s="228"/>
      <c r="T25" s="228"/>
      <c r="U25" s="228"/>
      <c r="V25" s="48"/>
    </row>
    <row r="26" spans="1:22" s="4" customFormat="1" ht="12.75">
      <c r="A26" s="151" t="s">
        <v>20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3"/>
      <c r="M26" s="11" t="s">
        <v>92</v>
      </c>
      <c r="N26" s="139"/>
      <c r="O26" s="139"/>
      <c r="P26" s="139"/>
      <c r="Q26" s="140"/>
      <c r="R26" s="140"/>
      <c r="S26" s="140"/>
      <c r="T26" s="140"/>
      <c r="U26" s="140"/>
      <c r="V26" s="48"/>
    </row>
    <row r="27" spans="1:22" s="4" customFormat="1" ht="12.75">
      <c r="A27" s="151" t="s">
        <v>24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3"/>
      <c r="M27" s="11" t="s">
        <v>93</v>
      </c>
      <c r="N27" s="21" t="s">
        <v>101</v>
      </c>
      <c r="O27" s="14"/>
      <c r="P27" s="25" t="s">
        <v>102</v>
      </c>
      <c r="Q27" s="23" t="s">
        <v>101</v>
      </c>
      <c r="R27" s="156"/>
      <c r="S27" s="156"/>
      <c r="T27" s="156"/>
      <c r="U27" s="24" t="s">
        <v>102</v>
      </c>
      <c r="V27" s="48"/>
    </row>
    <row r="28" spans="1:22" s="4" customFormat="1" ht="12.75">
      <c r="A28" s="164" t="s">
        <v>110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6"/>
      <c r="M28" s="11"/>
      <c r="N28" s="139"/>
      <c r="O28" s="139"/>
      <c r="P28" s="139"/>
      <c r="Q28" s="140"/>
      <c r="R28" s="140"/>
      <c r="S28" s="140"/>
      <c r="T28" s="140"/>
      <c r="U28" s="140"/>
      <c r="V28" s="49"/>
    </row>
    <row r="29" spans="1:22" s="4" customFormat="1" ht="12.75">
      <c r="A29" s="151" t="s">
        <v>111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3"/>
      <c r="M29" s="11" t="s">
        <v>107</v>
      </c>
      <c r="N29" s="227">
        <f>N30-O31</f>
        <v>0</v>
      </c>
      <c r="O29" s="227"/>
      <c r="P29" s="227"/>
      <c r="Q29" s="228">
        <f>Q30-R31</f>
        <v>0</v>
      </c>
      <c r="R29" s="228"/>
      <c r="S29" s="228"/>
      <c r="T29" s="228"/>
      <c r="U29" s="228"/>
      <c r="V29" s="49"/>
    </row>
    <row r="30" spans="1:22" s="4" customFormat="1" ht="12.75">
      <c r="A30" s="151" t="s">
        <v>20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3"/>
      <c r="M30" s="11" t="s">
        <v>108</v>
      </c>
      <c r="N30" s="139"/>
      <c r="O30" s="139"/>
      <c r="P30" s="139"/>
      <c r="Q30" s="140"/>
      <c r="R30" s="140"/>
      <c r="S30" s="140"/>
      <c r="T30" s="140"/>
      <c r="U30" s="140"/>
      <c r="V30" s="49"/>
    </row>
    <row r="31" spans="1:22" s="4" customFormat="1" ht="12.75">
      <c r="A31" s="151" t="s">
        <v>21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3"/>
      <c r="M31" s="11" t="s">
        <v>109</v>
      </c>
      <c r="N31" s="21" t="s">
        <v>101</v>
      </c>
      <c r="O31" s="14"/>
      <c r="P31" s="25" t="s">
        <v>102</v>
      </c>
      <c r="Q31" s="23" t="s">
        <v>101</v>
      </c>
      <c r="R31" s="156"/>
      <c r="S31" s="156"/>
      <c r="T31" s="156"/>
      <c r="U31" s="24" t="s">
        <v>102</v>
      </c>
      <c r="V31" s="49"/>
    </row>
    <row r="32" spans="1:22" s="4" customFormat="1" ht="12.75">
      <c r="A32" s="164" t="s">
        <v>25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6"/>
      <c r="M32" s="11"/>
      <c r="N32" s="139"/>
      <c r="O32" s="139"/>
      <c r="P32" s="139"/>
      <c r="Q32" s="140"/>
      <c r="R32" s="140"/>
      <c r="S32" s="140"/>
      <c r="T32" s="140"/>
      <c r="U32" s="140"/>
      <c r="V32" s="49"/>
    </row>
    <row r="33" spans="1:22" s="4" customFormat="1" ht="12.75">
      <c r="A33" s="151" t="s">
        <v>26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3"/>
      <c r="M33" s="11" t="s">
        <v>94</v>
      </c>
      <c r="N33" s="139"/>
      <c r="O33" s="139"/>
      <c r="P33" s="139"/>
      <c r="Q33" s="140"/>
      <c r="R33" s="140"/>
      <c r="S33" s="140"/>
      <c r="T33" s="140"/>
      <c r="U33" s="140"/>
      <c r="V33" s="48"/>
    </row>
    <row r="34" spans="1:22" s="4" customFormat="1" ht="12.75">
      <c r="A34" s="151" t="s">
        <v>27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3"/>
      <c r="M34" s="11" t="s">
        <v>95</v>
      </c>
      <c r="N34" s="139"/>
      <c r="O34" s="139"/>
      <c r="P34" s="139"/>
      <c r="Q34" s="140"/>
      <c r="R34" s="140"/>
      <c r="S34" s="140"/>
      <c r="T34" s="140"/>
      <c r="U34" s="140"/>
      <c r="V34" s="48"/>
    </row>
    <row r="35" spans="1:22" s="4" customFormat="1" ht="12.75">
      <c r="A35" s="164" t="s">
        <v>28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6"/>
      <c r="M35" s="11" t="s">
        <v>96</v>
      </c>
      <c r="N35" s="139"/>
      <c r="O35" s="139"/>
      <c r="P35" s="139"/>
      <c r="Q35" s="140"/>
      <c r="R35" s="140"/>
      <c r="S35" s="140"/>
      <c r="T35" s="140"/>
      <c r="U35" s="140"/>
      <c r="V35" s="48"/>
    </row>
    <row r="36" spans="1:22" s="4" customFormat="1" ht="12.75">
      <c r="A36" s="164" t="s">
        <v>29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6"/>
      <c r="M36" s="11" t="s">
        <v>97</v>
      </c>
      <c r="N36" s="139"/>
      <c r="O36" s="139"/>
      <c r="P36" s="139"/>
      <c r="Q36" s="140"/>
      <c r="R36" s="140"/>
      <c r="S36" s="140"/>
      <c r="T36" s="140"/>
      <c r="U36" s="140"/>
      <c r="V36" s="48"/>
    </row>
    <row r="37" spans="1:22" s="4" customFormat="1" ht="12.75">
      <c r="A37" s="164" t="s">
        <v>30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6"/>
      <c r="M37" s="11" t="s">
        <v>98</v>
      </c>
      <c r="N37" s="139"/>
      <c r="O37" s="139"/>
      <c r="P37" s="139"/>
      <c r="Q37" s="140"/>
      <c r="R37" s="140"/>
      <c r="S37" s="140"/>
      <c r="T37" s="140"/>
      <c r="U37" s="140"/>
      <c r="V37" s="48"/>
    </row>
    <row r="38" spans="1:22" s="4" customFormat="1" ht="12.75">
      <c r="A38" s="136" t="s">
        <v>31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8"/>
      <c r="M38" s="8" t="s">
        <v>99</v>
      </c>
      <c r="N38" s="229">
        <f>N20+N23+N25+N29+N33+N34+N35+N36+N37</f>
        <v>0</v>
      </c>
      <c r="O38" s="229"/>
      <c r="P38" s="229"/>
      <c r="Q38" s="230">
        <f>Q20+Q23+Q25+Q29+Q33+Q34+Q35+Q36+Q37</f>
        <v>0</v>
      </c>
      <c r="R38" s="230"/>
      <c r="S38" s="230"/>
      <c r="T38" s="230"/>
      <c r="U38" s="230"/>
      <c r="V38" s="48"/>
    </row>
    <row r="39" spans="1:22" s="4" customFormat="1" ht="12.75">
      <c r="A39" s="161" t="s">
        <v>32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3"/>
      <c r="M39" s="11"/>
      <c r="N39" s="139"/>
      <c r="O39" s="139"/>
      <c r="P39" s="139"/>
      <c r="Q39" s="140"/>
      <c r="R39" s="140"/>
      <c r="S39" s="140"/>
      <c r="T39" s="140"/>
      <c r="U39" s="140"/>
      <c r="V39" s="50"/>
    </row>
    <row r="40" spans="1:22" s="4" customFormat="1" ht="12.75">
      <c r="A40" s="164" t="s">
        <v>112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6"/>
      <c r="M40" s="11">
        <v>100</v>
      </c>
      <c r="N40" s="139"/>
      <c r="O40" s="139"/>
      <c r="P40" s="139"/>
      <c r="Q40" s="140"/>
      <c r="R40" s="140"/>
      <c r="S40" s="140"/>
      <c r="T40" s="140"/>
      <c r="U40" s="140"/>
      <c r="V40" s="48"/>
    </row>
    <row r="41" spans="1:22" s="4" customFormat="1" ht="12.75">
      <c r="A41" s="164" t="s">
        <v>113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6"/>
      <c r="M41" s="11">
        <v>110</v>
      </c>
      <c r="N41" s="139"/>
      <c r="O41" s="139"/>
      <c r="P41" s="139"/>
      <c r="Q41" s="140"/>
      <c r="R41" s="140"/>
      <c r="S41" s="140"/>
      <c r="T41" s="140"/>
      <c r="U41" s="140"/>
      <c r="V41" s="48"/>
    </row>
    <row r="42" spans="1:22" s="4" customFormat="1" ht="12.75">
      <c r="A42" s="164" t="s">
        <v>114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6"/>
      <c r="M42" s="11">
        <v>120</v>
      </c>
      <c r="N42" s="139"/>
      <c r="O42" s="139"/>
      <c r="P42" s="139"/>
      <c r="Q42" s="140"/>
      <c r="R42" s="140"/>
      <c r="S42" s="140"/>
      <c r="T42" s="140"/>
      <c r="U42" s="140"/>
      <c r="V42" s="48"/>
    </row>
    <row r="43" spans="1:22" s="4" customFormat="1" ht="12.75">
      <c r="A43" s="164" t="s">
        <v>115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6"/>
      <c r="M43" s="11">
        <v>130</v>
      </c>
      <c r="N43" s="139"/>
      <c r="O43" s="139"/>
      <c r="P43" s="139"/>
      <c r="Q43" s="140"/>
      <c r="R43" s="140"/>
      <c r="S43" s="140"/>
      <c r="T43" s="140"/>
      <c r="U43" s="140"/>
      <c r="V43" s="48"/>
    </row>
    <row r="44" spans="1:22" s="4" customFormat="1" ht="12.75">
      <c r="A44" s="164" t="s">
        <v>116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6"/>
      <c r="M44" s="11">
        <v>140</v>
      </c>
      <c r="N44" s="139"/>
      <c r="O44" s="139"/>
      <c r="P44" s="139"/>
      <c r="Q44" s="140"/>
      <c r="R44" s="140"/>
      <c r="S44" s="140"/>
      <c r="T44" s="140"/>
      <c r="U44" s="140"/>
      <c r="V44" s="48"/>
    </row>
    <row r="45" spans="1:22" s="4" customFormat="1" ht="12.75">
      <c r="A45" s="164" t="s">
        <v>33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6"/>
      <c r="M45" s="11">
        <v>150</v>
      </c>
      <c r="N45" s="139"/>
      <c r="O45" s="139"/>
      <c r="P45" s="139"/>
      <c r="Q45" s="140"/>
      <c r="R45" s="140"/>
      <c r="S45" s="140"/>
      <c r="T45" s="140"/>
      <c r="U45" s="140"/>
      <c r="V45" s="48"/>
    </row>
    <row r="46" spans="1:22" s="4" customFormat="1" ht="12.75">
      <c r="A46" s="164" t="s">
        <v>34</v>
      </c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6"/>
      <c r="M46" s="11"/>
      <c r="N46" s="139"/>
      <c r="O46" s="139"/>
      <c r="P46" s="139"/>
      <c r="Q46" s="140"/>
      <c r="R46" s="140"/>
      <c r="S46" s="140"/>
      <c r="T46" s="140"/>
      <c r="U46" s="140"/>
      <c r="V46" s="48"/>
    </row>
    <row r="47" spans="1:22" s="4" customFormat="1" ht="12.75">
      <c r="A47" s="151" t="s">
        <v>35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3"/>
      <c r="M47" s="11">
        <v>160</v>
      </c>
      <c r="N47" s="227">
        <f>N48-O49</f>
        <v>0</v>
      </c>
      <c r="O47" s="227"/>
      <c r="P47" s="227"/>
      <c r="Q47" s="228">
        <f>Q48-R49</f>
        <v>0</v>
      </c>
      <c r="R47" s="228"/>
      <c r="S47" s="228"/>
      <c r="T47" s="228"/>
      <c r="U47" s="228"/>
      <c r="V47" s="48"/>
    </row>
    <row r="48" spans="1:22" s="4" customFormat="1" ht="12.75">
      <c r="A48" s="151" t="s">
        <v>20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3"/>
      <c r="M48" s="11">
        <v>161</v>
      </c>
      <c r="N48" s="129"/>
      <c r="O48" s="129"/>
      <c r="P48" s="129"/>
      <c r="Q48" s="130"/>
      <c r="R48" s="130"/>
      <c r="S48" s="130"/>
      <c r="T48" s="130"/>
      <c r="U48" s="130"/>
      <c r="V48" s="48"/>
    </row>
    <row r="49" spans="1:22" s="4" customFormat="1" ht="12.75">
      <c r="A49" s="151" t="s">
        <v>36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3"/>
      <c r="M49" s="28">
        <v>162</v>
      </c>
      <c r="N49" s="33" t="s">
        <v>101</v>
      </c>
      <c r="O49" s="30"/>
      <c r="P49" s="35" t="s">
        <v>102</v>
      </c>
      <c r="Q49" s="34" t="s">
        <v>101</v>
      </c>
      <c r="R49" s="128"/>
      <c r="S49" s="128"/>
      <c r="T49" s="128"/>
      <c r="U49" s="36" t="s">
        <v>102</v>
      </c>
      <c r="V49" s="48"/>
    </row>
    <row r="50" spans="1:22" s="4" customFormat="1" ht="12.75">
      <c r="A50" s="164" t="s">
        <v>37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6"/>
      <c r="M50" s="11"/>
      <c r="N50" s="139"/>
      <c r="O50" s="139"/>
      <c r="P50" s="139"/>
      <c r="Q50" s="140"/>
      <c r="R50" s="140"/>
      <c r="S50" s="140"/>
      <c r="T50" s="140"/>
      <c r="U50" s="140"/>
      <c r="V50" s="49"/>
    </row>
    <row r="51" spans="1:22" s="4" customFormat="1" ht="12.75">
      <c r="A51" s="151" t="s">
        <v>38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3"/>
      <c r="M51" s="11">
        <v>170</v>
      </c>
      <c r="N51" s="139"/>
      <c r="O51" s="139"/>
      <c r="P51" s="139"/>
      <c r="Q51" s="140"/>
      <c r="R51" s="140"/>
      <c r="S51" s="140"/>
      <c r="T51" s="140"/>
      <c r="U51" s="140"/>
      <c r="V51" s="48"/>
    </row>
    <row r="52" spans="1:22" s="4" customFormat="1" ht="12.75">
      <c r="A52" s="151" t="s">
        <v>39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3"/>
      <c r="M52" s="11">
        <v>180</v>
      </c>
      <c r="N52" s="139"/>
      <c r="O52" s="139"/>
      <c r="P52" s="139"/>
      <c r="Q52" s="140"/>
      <c r="R52" s="140"/>
      <c r="S52" s="140"/>
      <c r="T52" s="140"/>
      <c r="U52" s="140"/>
      <c r="V52" s="48"/>
    </row>
    <row r="53" spans="1:22" s="4" customFormat="1" ht="12.75">
      <c r="A53" s="151" t="s">
        <v>40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3"/>
      <c r="M53" s="11">
        <v>190</v>
      </c>
      <c r="N53" s="139"/>
      <c r="O53" s="139"/>
      <c r="P53" s="139"/>
      <c r="Q53" s="140"/>
      <c r="R53" s="140"/>
      <c r="S53" s="140"/>
      <c r="T53" s="140"/>
      <c r="U53" s="140"/>
      <c r="V53" s="48"/>
    </row>
    <row r="54" spans="1:22" s="4" customFormat="1" ht="12.75">
      <c r="A54" s="151" t="s">
        <v>41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3"/>
      <c r="M54" s="11">
        <v>200</v>
      </c>
      <c r="N54" s="139"/>
      <c r="O54" s="139"/>
      <c r="P54" s="139"/>
      <c r="Q54" s="140"/>
      <c r="R54" s="140"/>
      <c r="S54" s="140"/>
      <c r="T54" s="140"/>
      <c r="U54" s="140"/>
      <c r="V54" s="48"/>
    </row>
    <row r="55" spans="1:22" s="4" customFormat="1" ht="12.75">
      <c r="A55" s="164" t="s">
        <v>42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6"/>
      <c r="M55" s="11">
        <v>210</v>
      </c>
      <c r="N55" s="139"/>
      <c r="O55" s="139"/>
      <c r="P55" s="139"/>
      <c r="Q55" s="140"/>
      <c r="R55" s="140"/>
      <c r="S55" s="140"/>
      <c r="T55" s="140"/>
      <c r="U55" s="140"/>
      <c r="V55" s="48"/>
    </row>
    <row r="56" spans="1:22" s="4" customFormat="1" ht="12.75">
      <c r="A56" s="164" t="s">
        <v>43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6"/>
      <c r="M56" s="11">
        <v>220</v>
      </c>
      <c r="N56" s="139"/>
      <c r="O56" s="139"/>
      <c r="P56" s="139"/>
      <c r="Q56" s="140"/>
      <c r="R56" s="140"/>
      <c r="S56" s="140"/>
      <c r="T56" s="140"/>
      <c r="U56" s="140"/>
      <c r="V56" s="48"/>
    </row>
    <row r="57" spans="1:22" s="4" customFormat="1" ht="12.75">
      <c r="A57" s="164" t="s">
        <v>44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6"/>
      <c r="M57" s="11"/>
      <c r="N57" s="139"/>
      <c r="O57" s="139"/>
      <c r="P57" s="139"/>
      <c r="Q57" s="140"/>
      <c r="R57" s="140"/>
      <c r="S57" s="140"/>
      <c r="T57" s="140"/>
      <c r="U57" s="140"/>
      <c r="V57" s="48"/>
    </row>
    <row r="58" spans="1:22" s="4" customFormat="1" ht="12.75">
      <c r="A58" s="151" t="s">
        <v>45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3"/>
      <c r="M58" s="11">
        <v>230</v>
      </c>
      <c r="N58" s="139"/>
      <c r="O58" s="139"/>
      <c r="P58" s="139"/>
      <c r="Q58" s="140"/>
      <c r="R58" s="140"/>
      <c r="S58" s="140"/>
      <c r="T58" s="140"/>
      <c r="U58" s="140"/>
      <c r="V58" s="48"/>
    </row>
    <row r="59" spans="1:22" s="4" customFormat="1" ht="12.75">
      <c r="A59" s="151" t="s">
        <v>46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3"/>
      <c r="M59" s="11">
        <v>240</v>
      </c>
      <c r="N59" s="139"/>
      <c r="O59" s="139"/>
      <c r="P59" s="139"/>
      <c r="Q59" s="140"/>
      <c r="R59" s="140"/>
      <c r="S59" s="140"/>
      <c r="T59" s="140"/>
      <c r="U59" s="140"/>
      <c r="V59" s="48"/>
    </row>
    <row r="60" spans="1:22" s="4" customFormat="1" ht="12.75">
      <c r="A60" s="164" t="s">
        <v>47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6"/>
      <c r="M60" s="11">
        <v>250</v>
      </c>
      <c r="N60" s="139"/>
      <c r="O60" s="139"/>
      <c r="P60" s="139"/>
      <c r="Q60" s="140"/>
      <c r="R60" s="140"/>
      <c r="S60" s="140"/>
      <c r="T60" s="140"/>
      <c r="U60" s="140"/>
      <c r="V60" s="48"/>
    </row>
    <row r="61" spans="1:22" s="4" customFormat="1" ht="12.75">
      <c r="A61" s="136" t="s">
        <v>48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8"/>
      <c r="M61" s="8">
        <v>260</v>
      </c>
      <c r="N61" s="229">
        <f>SUM(N40:P47,N51:P56,N58:P60)</f>
        <v>0</v>
      </c>
      <c r="O61" s="229"/>
      <c r="P61" s="229"/>
      <c r="Q61" s="230">
        <f>SUM(Q40:U47,Q51:U56,Q58:U60)</f>
        <v>0</v>
      </c>
      <c r="R61" s="230"/>
      <c r="S61" s="230"/>
      <c r="T61" s="230"/>
      <c r="U61" s="230"/>
      <c r="V61" s="48"/>
    </row>
    <row r="62" spans="1:22" s="4" customFormat="1" ht="12.75">
      <c r="A62" s="161" t="s">
        <v>49</v>
      </c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3"/>
      <c r="M62" s="8">
        <v>270</v>
      </c>
      <c r="N62" s="132"/>
      <c r="O62" s="132"/>
      <c r="P62" s="132"/>
      <c r="Q62" s="125"/>
      <c r="R62" s="125"/>
      <c r="S62" s="125"/>
      <c r="T62" s="125"/>
      <c r="U62" s="125"/>
      <c r="V62" s="50"/>
    </row>
    <row r="63" spans="1:22" s="4" customFormat="1" ht="12.75">
      <c r="A63" s="136" t="s">
        <v>10</v>
      </c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8"/>
      <c r="M63" s="8">
        <v>280</v>
      </c>
      <c r="N63" s="231">
        <f>SUM(N38,N61,N62)</f>
        <v>0</v>
      </c>
      <c r="O63" s="231"/>
      <c r="P63" s="231"/>
      <c r="Q63" s="230">
        <f>SUM(Q38,Q61,Q62)</f>
        <v>0</v>
      </c>
      <c r="R63" s="230"/>
      <c r="S63" s="230"/>
      <c r="T63" s="230"/>
      <c r="U63" s="230"/>
      <c r="V63" s="50"/>
    </row>
    <row r="64" spans="14:22" s="4" customFormat="1" ht="12.75">
      <c r="N64" s="26"/>
      <c r="O64" s="26"/>
      <c r="P64" s="26"/>
      <c r="Q64" s="26"/>
      <c r="R64" s="26"/>
      <c r="S64" s="26"/>
      <c r="T64" s="26"/>
      <c r="U64" s="26"/>
      <c r="V64" s="50"/>
    </row>
    <row r="65" spans="1:22" s="4" customFormat="1" ht="25.5">
      <c r="A65" s="157" t="s">
        <v>50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9"/>
      <c r="M65" s="5" t="s">
        <v>14</v>
      </c>
      <c r="N65" s="132" t="s">
        <v>15</v>
      </c>
      <c r="O65" s="132"/>
      <c r="P65" s="132"/>
      <c r="Q65" s="132" t="s">
        <v>16</v>
      </c>
      <c r="R65" s="132"/>
      <c r="S65" s="132"/>
      <c r="T65" s="132"/>
      <c r="U65" s="132"/>
      <c r="V65" s="51"/>
    </row>
    <row r="66" spans="1:22" s="6" customFormat="1" ht="25.5" customHeight="1">
      <c r="A66" s="157">
        <v>1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9"/>
      <c r="M66" s="5">
        <v>2</v>
      </c>
      <c r="N66" s="132">
        <v>3</v>
      </c>
      <c r="O66" s="132"/>
      <c r="P66" s="132"/>
      <c r="Q66" s="132">
        <v>4</v>
      </c>
      <c r="R66" s="132"/>
      <c r="S66" s="132"/>
      <c r="T66" s="132"/>
      <c r="U66" s="132"/>
      <c r="V66" s="52"/>
    </row>
    <row r="67" spans="1:22" s="6" customFormat="1" ht="12.75">
      <c r="A67" s="161" t="s">
        <v>51</v>
      </c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3"/>
      <c r="M67" s="11"/>
      <c r="N67" s="139"/>
      <c r="O67" s="139"/>
      <c r="P67" s="139"/>
      <c r="Q67" s="140"/>
      <c r="R67" s="140"/>
      <c r="S67" s="140"/>
      <c r="T67" s="140"/>
      <c r="U67" s="140"/>
      <c r="V67" s="52"/>
    </row>
    <row r="68" spans="1:22" s="4" customFormat="1" ht="12.75">
      <c r="A68" s="164" t="s">
        <v>52</v>
      </c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6"/>
      <c r="M68" s="11">
        <v>300</v>
      </c>
      <c r="N68" s="139"/>
      <c r="O68" s="139"/>
      <c r="P68" s="139"/>
      <c r="Q68" s="140"/>
      <c r="R68" s="140"/>
      <c r="S68" s="140"/>
      <c r="T68" s="140"/>
      <c r="U68" s="140"/>
      <c r="V68" s="48"/>
    </row>
    <row r="69" spans="1:22" s="4" customFormat="1" ht="12.75">
      <c r="A69" s="164" t="s">
        <v>53</v>
      </c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6"/>
      <c r="M69" s="11">
        <v>310</v>
      </c>
      <c r="N69" s="139"/>
      <c r="O69" s="139"/>
      <c r="P69" s="139"/>
      <c r="Q69" s="140"/>
      <c r="R69" s="140"/>
      <c r="S69" s="140"/>
      <c r="T69" s="140"/>
      <c r="U69" s="140"/>
      <c r="V69" s="48"/>
    </row>
    <row r="70" spans="1:22" s="4" customFormat="1" ht="12.75">
      <c r="A70" s="164" t="s">
        <v>54</v>
      </c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6"/>
      <c r="M70" s="11">
        <v>320</v>
      </c>
      <c r="N70" s="139"/>
      <c r="O70" s="139"/>
      <c r="P70" s="139"/>
      <c r="Q70" s="140"/>
      <c r="R70" s="140"/>
      <c r="S70" s="140"/>
      <c r="T70" s="140"/>
      <c r="U70" s="140"/>
      <c r="V70" s="48"/>
    </row>
    <row r="71" spans="1:22" s="4" customFormat="1" ht="12.75">
      <c r="A71" s="164" t="s">
        <v>55</v>
      </c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6"/>
      <c r="M71" s="11">
        <v>330</v>
      </c>
      <c r="N71" s="139"/>
      <c r="O71" s="139"/>
      <c r="P71" s="139"/>
      <c r="Q71" s="140"/>
      <c r="R71" s="140"/>
      <c r="S71" s="140"/>
      <c r="T71" s="140"/>
      <c r="U71" s="140"/>
      <c r="V71" s="48"/>
    </row>
    <row r="72" spans="1:22" s="4" customFormat="1" ht="12.75">
      <c r="A72" s="164" t="s">
        <v>56</v>
      </c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6"/>
      <c r="M72" s="11">
        <v>340</v>
      </c>
      <c r="N72" s="129"/>
      <c r="O72" s="129"/>
      <c r="P72" s="129"/>
      <c r="Q72" s="130"/>
      <c r="R72" s="130"/>
      <c r="S72" s="130"/>
      <c r="T72" s="130"/>
      <c r="U72" s="130"/>
      <c r="V72" s="48"/>
    </row>
    <row r="73" spans="1:22" s="4" customFormat="1" ht="12.75">
      <c r="A73" s="164" t="s">
        <v>57</v>
      </c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6"/>
      <c r="M73" s="11">
        <v>350</v>
      </c>
      <c r="N73" s="29"/>
      <c r="O73" s="30"/>
      <c r="P73" s="31"/>
      <c r="Q73" s="32"/>
      <c r="R73" s="128"/>
      <c r="S73" s="128"/>
      <c r="T73" s="128"/>
      <c r="U73" s="36"/>
      <c r="V73" s="48"/>
    </row>
    <row r="74" spans="1:22" s="4" customFormat="1" ht="12.75">
      <c r="A74" s="164" t="s">
        <v>58</v>
      </c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6"/>
      <c r="M74" s="28">
        <v>360</v>
      </c>
      <c r="N74" s="38" t="s">
        <v>101</v>
      </c>
      <c r="O74" s="39"/>
      <c r="P74" s="40" t="s">
        <v>102</v>
      </c>
      <c r="Q74" s="41" t="s">
        <v>101</v>
      </c>
      <c r="R74" s="42"/>
      <c r="S74" s="123"/>
      <c r="T74" s="123"/>
      <c r="U74" s="42" t="s">
        <v>102</v>
      </c>
      <c r="V74" s="48"/>
    </row>
    <row r="75" spans="1:22" s="4" customFormat="1" ht="12.75">
      <c r="A75" s="164" t="s">
        <v>59</v>
      </c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6"/>
      <c r="M75" s="28">
        <v>370</v>
      </c>
      <c r="N75" s="33" t="s">
        <v>101</v>
      </c>
      <c r="O75" s="37"/>
      <c r="P75" s="35" t="s">
        <v>102</v>
      </c>
      <c r="Q75" s="34" t="s">
        <v>101</v>
      </c>
      <c r="R75" s="124"/>
      <c r="S75" s="124"/>
      <c r="T75" s="124"/>
      <c r="U75" s="36" t="s">
        <v>102</v>
      </c>
      <c r="V75" s="49"/>
    </row>
    <row r="76" spans="1:22" s="4" customFormat="1" ht="12.75">
      <c r="A76" s="136" t="s">
        <v>31</v>
      </c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8"/>
      <c r="M76" s="8">
        <v>380</v>
      </c>
      <c r="N76" s="231">
        <f>IF(N73="(",SUM(N68:P72,-O73,-O74,-O75),SUM(N68:P72,O73,-O74,-O75))</f>
        <v>0</v>
      </c>
      <c r="O76" s="231"/>
      <c r="P76" s="231"/>
      <c r="Q76" s="230">
        <f>IF(Q73="(",SUM(Q68:U72,-R73,-R74,-R75),SUM(Q68:U72,R73,-R74,-R75))</f>
        <v>0</v>
      </c>
      <c r="R76" s="230"/>
      <c r="S76" s="230"/>
      <c r="T76" s="230"/>
      <c r="U76" s="230"/>
      <c r="V76" s="49"/>
    </row>
    <row r="77" spans="1:22" s="4" customFormat="1" ht="12.75">
      <c r="A77" s="161" t="s">
        <v>118</v>
      </c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3"/>
      <c r="M77" s="11"/>
      <c r="N77" s="139"/>
      <c r="O77" s="139"/>
      <c r="P77" s="139"/>
      <c r="Q77" s="140"/>
      <c r="R77" s="140"/>
      <c r="S77" s="140"/>
      <c r="T77" s="140"/>
      <c r="U77" s="140"/>
      <c r="V77" s="50"/>
    </row>
    <row r="78" spans="1:22" s="4" customFormat="1" ht="12.75">
      <c r="A78" s="164" t="s">
        <v>60</v>
      </c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6"/>
      <c r="M78" s="11">
        <v>400</v>
      </c>
      <c r="N78" s="139"/>
      <c r="O78" s="139"/>
      <c r="P78" s="139"/>
      <c r="Q78" s="140"/>
      <c r="R78" s="140"/>
      <c r="S78" s="140"/>
      <c r="T78" s="140"/>
      <c r="U78" s="140"/>
      <c r="V78" s="48"/>
    </row>
    <row r="79" spans="1:22" s="4" customFormat="1" ht="12.75">
      <c r="A79" s="164" t="s">
        <v>61</v>
      </c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66"/>
      <c r="M79" s="11">
        <v>410</v>
      </c>
      <c r="N79" s="139"/>
      <c r="O79" s="139"/>
      <c r="P79" s="139"/>
      <c r="Q79" s="140"/>
      <c r="R79" s="140"/>
      <c r="S79" s="140"/>
      <c r="T79" s="140"/>
      <c r="U79" s="140"/>
      <c r="V79" s="48"/>
    </row>
    <row r="80" spans="1:22" s="4" customFormat="1" ht="12.75">
      <c r="A80" s="164" t="s">
        <v>62</v>
      </c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6"/>
      <c r="M80" s="11">
        <v>420</v>
      </c>
      <c r="N80" s="139"/>
      <c r="O80" s="139"/>
      <c r="P80" s="139"/>
      <c r="Q80" s="140"/>
      <c r="R80" s="140"/>
      <c r="S80" s="140"/>
      <c r="T80" s="140"/>
      <c r="U80" s="140"/>
      <c r="V80" s="48"/>
    </row>
    <row r="81" spans="1:22" s="4" customFormat="1" ht="12.75">
      <c r="A81" s="136" t="s">
        <v>48</v>
      </c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8"/>
      <c r="M81" s="8">
        <v>430</v>
      </c>
      <c r="N81" s="229">
        <f>SUM(N78:P80)</f>
        <v>0</v>
      </c>
      <c r="O81" s="229"/>
      <c r="P81" s="229"/>
      <c r="Q81" s="230">
        <f>SUM(Q78:U80)</f>
        <v>0</v>
      </c>
      <c r="R81" s="230"/>
      <c r="S81" s="230"/>
      <c r="T81" s="230"/>
      <c r="U81" s="230"/>
      <c r="V81" s="48"/>
    </row>
    <row r="82" spans="1:22" s="4" customFormat="1" ht="12.75">
      <c r="A82" s="161" t="s">
        <v>63</v>
      </c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3"/>
      <c r="M82" s="11"/>
      <c r="N82" s="139"/>
      <c r="O82" s="139"/>
      <c r="P82" s="139"/>
      <c r="Q82" s="140"/>
      <c r="R82" s="140"/>
      <c r="S82" s="140"/>
      <c r="T82" s="140"/>
      <c r="U82" s="140"/>
      <c r="V82" s="48"/>
    </row>
    <row r="83" spans="1:22" s="4" customFormat="1" ht="12.75">
      <c r="A83" s="164" t="s">
        <v>64</v>
      </c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6"/>
      <c r="M83" s="11">
        <v>440</v>
      </c>
      <c r="N83" s="139"/>
      <c r="O83" s="139"/>
      <c r="P83" s="139"/>
      <c r="Q83" s="140"/>
      <c r="R83" s="140"/>
      <c r="S83" s="140"/>
      <c r="T83" s="140"/>
      <c r="U83" s="140"/>
      <c r="V83" s="48"/>
    </row>
    <row r="84" spans="1:22" s="4" customFormat="1" ht="12.75">
      <c r="A84" s="164" t="s">
        <v>65</v>
      </c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6"/>
      <c r="M84" s="11">
        <v>450</v>
      </c>
      <c r="N84" s="139"/>
      <c r="O84" s="139"/>
      <c r="P84" s="139"/>
      <c r="Q84" s="140"/>
      <c r="R84" s="140"/>
      <c r="S84" s="140"/>
      <c r="T84" s="140"/>
      <c r="U84" s="140"/>
      <c r="V84" s="48"/>
    </row>
    <row r="85" spans="1:22" s="4" customFormat="1" ht="12.75">
      <c r="A85" s="164" t="s">
        <v>66</v>
      </c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6"/>
      <c r="M85" s="11">
        <v>460</v>
      </c>
      <c r="N85" s="139"/>
      <c r="O85" s="139"/>
      <c r="P85" s="139"/>
      <c r="Q85" s="140"/>
      <c r="R85" s="140"/>
      <c r="S85" s="140"/>
      <c r="T85" s="140"/>
      <c r="U85" s="140"/>
      <c r="V85" s="48"/>
    </row>
    <row r="86" spans="1:22" s="4" customFormat="1" ht="12.75">
      <c r="A86" s="164" t="s">
        <v>67</v>
      </c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66"/>
      <c r="M86" s="11">
        <v>470</v>
      </c>
      <c r="N86" s="139"/>
      <c r="O86" s="139"/>
      <c r="P86" s="139"/>
      <c r="Q86" s="140"/>
      <c r="R86" s="140"/>
      <c r="S86" s="140"/>
      <c r="T86" s="140"/>
      <c r="U86" s="140"/>
      <c r="V86" s="48"/>
    </row>
    <row r="87" spans="1:22" s="4" customFormat="1" ht="12.75">
      <c r="A87" s="136" t="s">
        <v>68</v>
      </c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8"/>
      <c r="M87" s="8">
        <v>480</v>
      </c>
      <c r="N87" s="231">
        <f>SUM(N83:P86)</f>
        <v>0</v>
      </c>
      <c r="O87" s="231"/>
      <c r="P87" s="231"/>
      <c r="Q87" s="230">
        <f>SUM(Q83:U86)</f>
        <v>0</v>
      </c>
      <c r="R87" s="230"/>
      <c r="S87" s="230"/>
      <c r="T87" s="230"/>
      <c r="U87" s="230"/>
      <c r="V87" s="48"/>
    </row>
    <row r="88" spans="1:22" s="4" customFormat="1" ht="12.75">
      <c r="A88" s="161" t="s">
        <v>69</v>
      </c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3"/>
      <c r="M88" s="11"/>
      <c r="N88" s="139"/>
      <c r="O88" s="139"/>
      <c r="P88" s="139"/>
      <c r="Q88" s="140"/>
      <c r="R88" s="140"/>
      <c r="S88" s="140"/>
      <c r="T88" s="140"/>
      <c r="U88" s="140"/>
      <c r="V88" s="50"/>
    </row>
    <row r="89" spans="1:22" s="4" customFormat="1" ht="12.75">
      <c r="A89" s="164" t="s">
        <v>70</v>
      </c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6"/>
      <c r="M89" s="11">
        <v>500</v>
      </c>
      <c r="N89" s="139"/>
      <c r="O89" s="139"/>
      <c r="P89" s="139"/>
      <c r="Q89" s="140"/>
      <c r="R89" s="140"/>
      <c r="S89" s="140"/>
      <c r="T89" s="140"/>
      <c r="U89" s="140"/>
      <c r="V89" s="48"/>
    </row>
    <row r="90" spans="1:22" s="4" customFormat="1" ht="12.75">
      <c r="A90" s="164" t="s">
        <v>71</v>
      </c>
      <c r="B90" s="165"/>
      <c r="C90" s="165"/>
      <c r="D90" s="165"/>
      <c r="E90" s="165"/>
      <c r="F90" s="165"/>
      <c r="G90" s="165"/>
      <c r="H90" s="165"/>
      <c r="I90" s="165"/>
      <c r="J90" s="165"/>
      <c r="K90" s="165"/>
      <c r="L90" s="166"/>
      <c r="M90" s="11">
        <v>510</v>
      </c>
      <c r="N90" s="139"/>
      <c r="O90" s="139"/>
      <c r="P90" s="139"/>
      <c r="Q90" s="140"/>
      <c r="R90" s="140"/>
      <c r="S90" s="140"/>
      <c r="T90" s="140"/>
      <c r="U90" s="140"/>
      <c r="V90" s="48"/>
    </row>
    <row r="91" spans="1:22" s="4" customFormat="1" ht="12.75">
      <c r="A91" s="164" t="s">
        <v>72</v>
      </c>
      <c r="B91" s="165"/>
      <c r="C91" s="165"/>
      <c r="D91" s="165"/>
      <c r="E91" s="165"/>
      <c r="F91" s="165"/>
      <c r="G91" s="165"/>
      <c r="H91" s="165"/>
      <c r="I91" s="165"/>
      <c r="J91" s="165"/>
      <c r="K91" s="165"/>
      <c r="L91" s="166"/>
      <c r="M91" s="11">
        <v>520</v>
      </c>
      <c r="N91" s="139"/>
      <c r="O91" s="139"/>
      <c r="P91" s="139"/>
      <c r="Q91" s="140"/>
      <c r="R91" s="140"/>
      <c r="S91" s="140"/>
      <c r="T91" s="140"/>
      <c r="U91" s="140"/>
      <c r="V91" s="48"/>
    </row>
    <row r="92" spans="1:22" s="4" customFormat="1" ht="12.75">
      <c r="A92" s="164" t="s">
        <v>73</v>
      </c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6"/>
      <c r="M92" s="11">
        <v>530</v>
      </c>
      <c r="N92" s="139"/>
      <c r="O92" s="139"/>
      <c r="P92" s="139"/>
      <c r="Q92" s="140"/>
      <c r="R92" s="140"/>
      <c r="S92" s="140"/>
      <c r="T92" s="140"/>
      <c r="U92" s="140"/>
      <c r="V92" s="48"/>
    </row>
    <row r="93" spans="1:22" s="4" customFormat="1" ht="12.75">
      <c r="A93" s="164" t="s">
        <v>74</v>
      </c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6"/>
      <c r="M93" s="11"/>
      <c r="N93" s="139"/>
      <c r="O93" s="139"/>
      <c r="P93" s="139"/>
      <c r="Q93" s="140"/>
      <c r="R93" s="140"/>
      <c r="S93" s="140"/>
      <c r="T93" s="140"/>
      <c r="U93" s="140"/>
      <c r="V93" s="48"/>
    </row>
    <row r="94" spans="1:22" s="4" customFormat="1" ht="12.75">
      <c r="A94" s="151" t="s">
        <v>75</v>
      </c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3"/>
      <c r="M94" s="11">
        <v>540</v>
      </c>
      <c r="N94" s="139"/>
      <c r="O94" s="139"/>
      <c r="P94" s="139"/>
      <c r="Q94" s="140"/>
      <c r="R94" s="140"/>
      <c r="S94" s="140"/>
      <c r="T94" s="140"/>
      <c r="U94" s="140"/>
      <c r="V94" s="48"/>
    </row>
    <row r="95" spans="1:22" s="4" customFormat="1" ht="12.75">
      <c r="A95" s="151" t="s">
        <v>38</v>
      </c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3"/>
      <c r="M95" s="11">
        <v>550</v>
      </c>
      <c r="N95" s="139"/>
      <c r="O95" s="139"/>
      <c r="P95" s="139"/>
      <c r="Q95" s="140"/>
      <c r="R95" s="140"/>
      <c r="S95" s="140"/>
      <c r="T95" s="140"/>
      <c r="U95" s="140"/>
      <c r="V95" s="48"/>
    </row>
    <row r="96" spans="1:22" s="4" customFormat="1" ht="12.75">
      <c r="A96" s="151" t="s">
        <v>76</v>
      </c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3"/>
      <c r="M96" s="11">
        <v>560</v>
      </c>
      <c r="N96" s="139"/>
      <c r="O96" s="139"/>
      <c r="P96" s="139"/>
      <c r="Q96" s="140"/>
      <c r="R96" s="140"/>
      <c r="S96" s="140"/>
      <c r="T96" s="140"/>
      <c r="U96" s="140"/>
      <c r="V96" s="48"/>
    </row>
    <row r="97" spans="1:22" s="4" customFormat="1" ht="12.75">
      <c r="A97" s="151" t="s">
        <v>77</v>
      </c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3"/>
      <c r="M97" s="11">
        <v>570</v>
      </c>
      <c r="N97" s="139"/>
      <c r="O97" s="139"/>
      <c r="P97" s="139"/>
      <c r="Q97" s="140"/>
      <c r="R97" s="140"/>
      <c r="S97" s="140"/>
      <c r="T97" s="140"/>
      <c r="U97" s="140"/>
      <c r="V97" s="48"/>
    </row>
    <row r="98" spans="1:22" s="4" customFormat="1" ht="12.75">
      <c r="A98" s="151" t="s">
        <v>78</v>
      </c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3"/>
      <c r="M98" s="11">
        <v>580</v>
      </c>
      <c r="N98" s="139"/>
      <c r="O98" s="139"/>
      <c r="P98" s="139"/>
      <c r="Q98" s="140"/>
      <c r="R98" s="140"/>
      <c r="S98" s="140"/>
      <c r="T98" s="140"/>
      <c r="U98" s="140"/>
      <c r="V98" s="48"/>
    </row>
    <row r="99" spans="1:22" s="4" customFormat="1" ht="12.75">
      <c r="A99" s="151" t="s">
        <v>79</v>
      </c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3"/>
      <c r="M99" s="11">
        <v>590</v>
      </c>
      <c r="N99" s="139"/>
      <c r="O99" s="139"/>
      <c r="P99" s="139"/>
      <c r="Q99" s="140"/>
      <c r="R99" s="140"/>
      <c r="S99" s="140"/>
      <c r="T99" s="140"/>
      <c r="U99" s="140"/>
      <c r="V99" s="48"/>
    </row>
    <row r="100" spans="1:22" s="4" customFormat="1" ht="12.75">
      <c r="A100" s="151" t="s">
        <v>41</v>
      </c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3"/>
      <c r="M100" s="11">
        <v>600</v>
      </c>
      <c r="N100" s="139"/>
      <c r="O100" s="139"/>
      <c r="P100" s="139"/>
      <c r="Q100" s="140"/>
      <c r="R100" s="140"/>
      <c r="S100" s="140"/>
      <c r="T100" s="140"/>
      <c r="U100" s="140"/>
      <c r="V100" s="48"/>
    </row>
    <row r="101" spans="1:22" s="4" customFormat="1" ht="12.75">
      <c r="A101" s="164" t="s">
        <v>80</v>
      </c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  <c r="L101" s="166"/>
      <c r="M101" s="11">
        <v>610</v>
      </c>
      <c r="N101" s="139"/>
      <c r="O101" s="139"/>
      <c r="P101" s="139"/>
      <c r="Q101" s="140"/>
      <c r="R101" s="140"/>
      <c r="S101" s="140"/>
      <c r="T101" s="140"/>
      <c r="U101" s="140"/>
      <c r="V101" s="48"/>
    </row>
    <row r="102" spans="1:22" s="4" customFormat="1" ht="12.75">
      <c r="A102" s="136" t="s">
        <v>81</v>
      </c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8"/>
      <c r="M102" s="8">
        <v>620</v>
      </c>
      <c r="N102" s="229">
        <f>SUM(N89:P92,N94:P101)</f>
        <v>0</v>
      </c>
      <c r="O102" s="229"/>
      <c r="P102" s="229"/>
      <c r="Q102" s="230">
        <f>SUM(Q89:U92,Q94:U101)</f>
        <v>0</v>
      </c>
      <c r="R102" s="230"/>
      <c r="S102" s="230"/>
      <c r="T102" s="230"/>
      <c r="U102" s="230"/>
      <c r="V102" s="48"/>
    </row>
    <row r="103" spans="1:22" s="4" customFormat="1" ht="12.75">
      <c r="A103" s="161" t="s">
        <v>82</v>
      </c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3"/>
      <c r="M103" s="8">
        <v>630</v>
      </c>
      <c r="N103" s="167"/>
      <c r="O103" s="167"/>
      <c r="P103" s="167"/>
      <c r="Q103" s="125"/>
      <c r="R103" s="125"/>
      <c r="S103" s="125"/>
      <c r="T103" s="125"/>
      <c r="U103" s="125"/>
      <c r="V103" s="50"/>
    </row>
    <row r="104" spans="1:22" s="4" customFormat="1" ht="12.75">
      <c r="A104" s="136" t="s">
        <v>10</v>
      </c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8"/>
      <c r="M104" s="8">
        <v>640</v>
      </c>
      <c r="N104" s="229">
        <f>SUM(N76,N81,N87,N102,N103)</f>
        <v>0</v>
      </c>
      <c r="O104" s="229"/>
      <c r="P104" s="229"/>
      <c r="Q104" s="230">
        <f>SUM(Q76,Q81,Q87,Q102,Q103)</f>
        <v>0</v>
      </c>
      <c r="R104" s="230"/>
      <c r="S104" s="230"/>
      <c r="T104" s="230"/>
      <c r="U104" s="230"/>
      <c r="V104" s="50"/>
    </row>
    <row r="105" spans="1:22" s="4" customFormat="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0"/>
      <c r="P105" s="1"/>
      <c r="Q105"/>
      <c r="R105" s="1"/>
      <c r="S105" s="1"/>
      <c r="T105" s="1"/>
      <c r="U105" s="1"/>
      <c r="V105" s="50"/>
    </row>
    <row r="106" spans="1:16" ht="12.75">
      <c r="A106" s="133" t="s">
        <v>83</v>
      </c>
      <c r="B106" s="133"/>
      <c r="C106" s="133"/>
      <c r="D106" s="126"/>
      <c r="E106" s="126"/>
      <c r="F106" s="126"/>
      <c r="G106" s="126"/>
      <c r="H106" s="126"/>
      <c r="I106" s="126"/>
      <c r="J106" s="126"/>
      <c r="K106" s="95"/>
      <c r="L106" s="134"/>
      <c r="M106" s="134"/>
      <c r="N106" s="134"/>
      <c r="O106" s="134"/>
      <c r="P106" s="134"/>
    </row>
    <row r="107" spans="1:11" ht="12.75">
      <c r="A107" s="7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6" ht="12.75">
      <c r="A108" s="133" t="s">
        <v>84</v>
      </c>
      <c r="B108" s="133"/>
      <c r="C108" s="133"/>
      <c r="D108" s="133"/>
      <c r="E108" s="133"/>
      <c r="F108" s="127"/>
      <c r="G108" s="127"/>
      <c r="H108" s="127"/>
      <c r="I108" s="127"/>
      <c r="J108" s="127"/>
      <c r="K108" s="96"/>
      <c r="L108" s="135"/>
      <c r="M108" s="135"/>
      <c r="N108" s="135"/>
      <c r="O108" s="135"/>
      <c r="P108" s="135"/>
    </row>
    <row r="109" spans="1:16" ht="12.75">
      <c r="A109" s="7"/>
      <c r="B109" s="7"/>
      <c r="C109" s="7"/>
      <c r="D109" s="7"/>
      <c r="E109" s="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</row>
  </sheetData>
  <mergeCells count="294">
    <mergeCell ref="A6:I6"/>
    <mergeCell ref="J6:M6"/>
    <mergeCell ref="C10:O10"/>
    <mergeCell ref="W9:Z10"/>
    <mergeCell ref="G7:M7"/>
    <mergeCell ref="A7:F7"/>
    <mergeCell ref="W4:Z8"/>
    <mergeCell ref="W1:Z3"/>
    <mergeCell ref="Q5:U5"/>
    <mergeCell ref="Q6:U6"/>
    <mergeCell ref="Q7:U7"/>
    <mergeCell ref="Q3:R3"/>
    <mergeCell ref="T3:U3"/>
    <mergeCell ref="Q4:U4"/>
    <mergeCell ref="Q2:U2"/>
    <mergeCell ref="L1:U1"/>
    <mergeCell ref="M3:O3"/>
    <mergeCell ref="N103:P103"/>
    <mergeCell ref="Q103:U103"/>
    <mergeCell ref="N104:P104"/>
    <mergeCell ref="Q104:U104"/>
    <mergeCell ref="N101:P101"/>
    <mergeCell ref="Q101:U101"/>
    <mergeCell ref="N102:P102"/>
    <mergeCell ref="Q102:U102"/>
    <mergeCell ref="N99:P99"/>
    <mergeCell ref="Q99:U99"/>
    <mergeCell ref="N100:P100"/>
    <mergeCell ref="Q100:U100"/>
    <mergeCell ref="N97:P97"/>
    <mergeCell ref="Q97:U97"/>
    <mergeCell ref="N98:P98"/>
    <mergeCell ref="Q98:U98"/>
    <mergeCell ref="N95:P95"/>
    <mergeCell ref="Q95:U95"/>
    <mergeCell ref="N96:P96"/>
    <mergeCell ref="Q96:U96"/>
    <mergeCell ref="N93:P93"/>
    <mergeCell ref="Q93:U93"/>
    <mergeCell ref="N94:P94"/>
    <mergeCell ref="Q94:U94"/>
    <mergeCell ref="N91:P91"/>
    <mergeCell ref="Q91:U91"/>
    <mergeCell ref="N92:P92"/>
    <mergeCell ref="Q92:U92"/>
    <mergeCell ref="N89:P89"/>
    <mergeCell ref="Q89:U89"/>
    <mergeCell ref="N90:P90"/>
    <mergeCell ref="Q90:U90"/>
    <mergeCell ref="N87:P87"/>
    <mergeCell ref="Q87:U87"/>
    <mergeCell ref="N88:P88"/>
    <mergeCell ref="Q88:U88"/>
    <mergeCell ref="N85:P85"/>
    <mergeCell ref="Q85:U85"/>
    <mergeCell ref="N86:P86"/>
    <mergeCell ref="Q86:U86"/>
    <mergeCell ref="Q77:U77"/>
    <mergeCell ref="N84:P84"/>
    <mergeCell ref="Q84:U84"/>
    <mergeCell ref="N81:P81"/>
    <mergeCell ref="Q83:U83"/>
    <mergeCell ref="Q81:U81"/>
    <mergeCell ref="Q82:U82"/>
    <mergeCell ref="N82:P82"/>
    <mergeCell ref="Q80:U80"/>
    <mergeCell ref="N79:P79"/>
    <mergeCell ref="Q51:U51"/>
    <mergeCell ref="Q60:U60"/>
    <mergeCell ref="Q68:U68"/>
    <mergeCell ref="N69:P69"/>
    <mergeCell ref="Q69:U69"/>
    <mergeCell ref="Q65:U65"/>
    <mergeCell ref="N66:P66"/>
    <mergeCell ref="Q66:U66"/>
    <mergeCell ref="Q56:U56"/>
    <mergeCell ref="Q57:U57"/>
    <mergeCell ref="R49:T49"/>
    <mergeCell ref="N54:P54"/>
    <mergeCell ref="Q54:U54"/>
    <mergeCell ref="N52:P52"/>
    <mergeCell ref="Q52:U52"/>
    <mergeCell ref="N53:P53"/>
    <mergeCell ref="Q53:U53"/>
    <mergeCell ref="N50:P50"/>
    <mergeCell ref="Q50:U50"/>
    <mergeCell ref="N51:P51"/>
    <mergeCell ref="Q47:U47"/>
    <mergeCell ref="N48:P48"/>
    <mergeCell ref="Q48:U48"/>
    <mergeCell ref="N46:P46"/>
    <mergeCell ref="N42:P42"/>
    <mergeCell ref="N39:P39"/>
    <mergeCell ref="N41:P41"/>
    <mergeCell ref="Q59:U59"/>
    <mergeCell ref="Q39:U39"/>
    <mergeCell ref="N40:P40"/>
    <mergeCell ref="Q40:U40"/>
    <mergeCell ref="Q41:U41"/>
    <mergeCell ref="Q46:U46"/>
    <mergeCell ref="N47:P47"/>
    <mergeCell ref="Q63:U63"/>
    <mergeCell ref="Q55:U55"/>
    <mergeCell ref="N61:P61"/>
    <mergeCell ref="Q61:U61"/>
    <mergeCell ref="N62:P62"/>
    <mergeCell ref="Q62:U62"/>
    <mergeCell ref="N70:P70"/>
    <mergeCell ref="Q70:U70"/>
    <mergeCell ref="N71:P71"/>
    <mergeCell ref="Q71:U71"/>
    <mergeCell ref="Q79:U79"/>
    <mergeCell ref="N44:P44"/>
    <mergeCell ref="Q44:U44"/>
    <mergeCell ref="N45:P45"/>
    <mergeCell ref="Q45:U45"/>
    <mergeCell ref="Q58:U58"/>
    <mergeCell ref="R74:T74"/>
    <mergeCell ref="R75:T75"/>
    <mergeCell ref="N78:P78"/>
    <mergeCell ref="N76:P76"/>
    <mergeCell ref="Q78:U78"/>
    <mergeCell ref="Q42:U42"/>
    <mergeCell ref="N43:P43"/>
    <mergeCell ref="Q43:U43"/>
    <mergeCell ref="R73:T73"/>
    <mergeCell ref="N77:P77"/>
    <mergeCell ref="Q76:U76"/>
    <mergeCell ref="Q67:U67"/>
    <mergeCell ref="N72:P72"/>
    <mergeCell ref="Q72:U72"/>
    <mergeCell ref="N83:P83"/>
    <mergeCell ref="N55:P55"/>
    <mergeCell ref="N56:P56"/>
    <mergeCell ref="N57:P57"/>
    <mergeCell ref="N58:P58"/>
    <mergeCell ref="N59:P59"/>
    <mergeCell ref="N60:P60"/>
    <mergeCell ref="N67:P67"/>
    <mergeCell ref="N68:P68"/>
    <mergeCell ref="N80:P80"/>
    <mergeCell ref="A106:C106"/>
    <mergeCell ref="A108:E108"/>
    <mergeCell ref="L106:P106"/>
    <mergeCell ref="L108:P108"/>
    <mergeCell ref="D106:J106"/>
    <mergeCell ref="F108:J108"/>
    <mergeCell ref="A101:L101"/>
    <mergeCell ref="A102:L102"/>
    <mergeCell ref="A103:L103"/>
    <mergeCell ref="A104:L104"/>
    <mergeCell ref="A97:L97"/>
    <mergeCell ref="A98:L98"/>
    <mergeCell ref="A99:L99"/>
    <mergeCell ref="A100:L100"/>
    <mergeCell ref="A93:L93"/>
    <mergeCell ref="A94:L94"/>
    <mergeCell ref="A95:L95"/>
    <mergeCell ref="A96:L96"/>
    <mergeCell ref="A89:L89"/>
    <mergeCell ref="A90:L90"/>
    <mergeCell ref="A91:L91"/>
    <mergeCell ref="A92:L92"/>
    <mergeCell ref="A85:L85"/>
    <mergeCell ref="A86:L86"/>
    <mergeCell ref="A87:L87"/>
    <mergeCell ref="A88:L88"/>
    <mergeCell ref="A81:L81"/>
    <mergeCell ref="A82:L82"/>
    <mergeCell ref="A83:L83"/>
    <mergeCell ref="A84:L84"/>
    <mergeCell ref="A77:L77"/>
    <mergeCell ref="A78:L78"/>
    <mergeCell ref="A79:L79"/>
    <mergeCell ref="A80:L80"/>
    <mergeCell ref="A73:L73"/>
    <mergeCell ref="A74:L74"/>
    <mergeCell ref="A75:L75"/>
    <mergeCell ref="A76:L76"/>
    <mergeCell ref="A69:L69"/>
    <mergeCell ref="A70:L70"/>
    <mergeCell ref="A71:L71"/>
    <mergeCell ref="A72:L72"/>
    <mergeCell ref="A66:L66"/>
    <mergeCell ref="N63:P63"/>
    <mergeCell ref="A67:L67"/>
    <mergeCell ref="A68:L68"/>
    <mergeCell ref="N65:P65"/>
    <mergeCell ref="A61:L61"/>
    <mergeCell ref="A62:L62"/>
    <mergeCell ref="A63:L63"/>
    <mergeCell ref="A65:L65"/>
    <mergeCell ref="A57:L57"/>
    <mergeCell ref="A58:L58"/>
    <mergeCell ref="A59:L59"/>
    <mergeCell ref="A60:L60"/>
    <mergeCell ref="A53:L53"/>
    <mergeCell ref="A54:L54"/>
    <mergeCell ref="A55:L55"/>
    <mergeCell ref="A56:L56"/>
    <mergeCell ref="A49:L49"/>
    <mergeCell ref="A50:L50"/>
    <mergeCell ref="A51:L51"/>
    <mergeCell ref="A52:L52"/>
    <mergeCell ref="A47:L47"/>
    <mergeCell ref="A48:L48"/>
    <mergeCell ref="A41:L41"/>
    <mergeCell ref="A42:L42"/>
    <mergeCell ref="A43:L43"/>
    <mergeCell ref="A44:L44"/>
    <mergeCell ref="A45:L45"/>
    <mergeCell ref="A46:L46"/>
    <mergeCell ref="A40:L40"/>
    <mergeCell ref="A34:L34"/>
    <mergeCell ref="A35:L35"/>
    <mergeCell ref="A36:L36"/>
    <mergeCell ref="A37:L37"/>
    <mergeCell ref="A38:L38"/>
    <mergeCell ref="A39:L39"/>
    <mergeCell ref="A26:L26"/>
    <mergeCell ref="A27:L27"/>
    <mergeCell ref="A32:L32"/>
    <mergeCell ref="A33:L33"/>
    <mergeCell ref="A29:L29"/>
    <mergeCell ref="A31:L31"/>
    <mergeCell ref="A30:L30"/>
    <mergeCell ref="A28:L28"/>
    <mergeCell ref="A22:L22"/>
    <mergeCell ref="A23:L23"/>
    <mergeCell ref="A24:L24"/>
    <mergeCell ref="A25:L25"/>
    <mergeCell ref="Q16:U16"/>
    <mergeCell ref="N17:P17"/>
    <mergeCell ref="N38:P38"/>
    <mergeCell ref="Q38:U38"/>
    <mergeCell ref="N24:P24"/>
    <mergeCell ref="Q24:U24"/>
    <mergeCell ref="Q25:U25"/>
    <mergeCell ref="N25:P25"/>
    <mergeCell ref="N37:P37"/>
    <mergeCell ref="Q37:U37"/>
    <mergeCell ref="N36:P36"/>
    <mergeCell ref="Q36:U36"/>
    <mergeCell ref="N33:P33"/>
    <mergeCell ref="Q33:U33"/>
    <mergeCell ref="N34:P34"/>
    <mergeCell ref="Q34:U34"/>
    <mergeCell ref="N35:P35"/>
    <mergeCell ref="Q35:U35"/>
    <mergeCell ref="Q17:U17"/>
    <mergeCell ref="N18:P18"/>
    <mergeCell ref="Q18:U18"/>
    <mergeCell ref="R31:T31"/>
    <mergeCell ref="N29:P29"/>
    <mergeCell ref="Q29:U29"/>
    <mergeCell ref="N30:P30"/>
    <mergeCell ref="Q19:U19"/>
    <mergeCell ref="N26:P26"/>
    <mergeCell ref="Q26:U26"/>
    <mergeCell ref="N16:P16"/>
    <mergeCell ref="N20:P20"/>
    <mergeCell ref="N19:P19"/>
    <mergeCell ref="A18:L18"/>
    <mergeCell ref="A19:L19"/>
    <mergeCell ref="A20:L20"/>
    <mergeCell ref="N32:P32"/>
    <mergeCell ref="Q32:U32"/>
    <mergeCell ref="Q21:U21"/>
    <mergeCell ref="Q23:U23"/>
    <mergeCell ref="R22:T22"/>
    <mergeCell ref="R27:T27"/>
    <mergeCell ref="Q30:U30"/>
    <mergeCell ref="N21:P21"/>
    <mergeCell ref="N23:P23"/>
    <mergeCell ref="A8:F8"/>
    <mergeCell ref="A9:E9"/>
    <mergeCell ref="A10:B10"/>
    <mergeCell ref="A21:L21"/>
    <mergeCell ref="A16:L16"/>
    <mergeCell ref="A17:L17"/>
    <mergeCell ref="D4:M4"/>
    <mergeCell ref="A4:C4"/>
    <mergeCell ref="A5:B5"/>
    <mergeCell ref="C5:M5"/>
    <mergeCell ref="N28:P28"/>
    <mergeCell ref="Q28:U28"/>
    <mergeCell ref="Q20:U20"/>
    <mergeCell ref="G8:M8"/>
    <mergeCell ref="F9:M9"/>
    <mergeCell ref="Q8:U8"/>
    <mergeCell ref="Q9:U9"/>
    <mergeCell ref="Q14:U14"/>
    <mergeCell ref="M14:P14"/>
    <mergeCell ref="E12:J12"/>
  </mergeCells>
  <printOptions horizontalCentered="1"/>
  <pageMargins left="0.1968503937007874" right="0.1968503937007874" top="0.1968503937007874" bottom="0.1968503937007874" header="0" footer="0"/>
  <pageSetup blackAndWhite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9"/>
  <sheetViews>
    <sheetView showGridLines="0" showZeros="0" workbookViewId="0" topLeftCell="A81">
      <selection activeCell="Y17" sqref="Y17"/>
    </sheetView>
  </sheetViews>
  <sheetFormatPr defaultColWidth="9.33203125" defaultRowHeight="12.75"/>
  <cols>
    <col min="1" max="1" width="5.66015625" style="59" customWidth="1"/>
    <col min="2" max="2" width="5.33203125" style="59" customWidth="1"/>
    <col min="3" max="11" width="5" style="59" customWidth="1"/>
    <col min="12" max="12" width="5.16015625" style="59" customWidth="1"/>
    <col min="13" max="13" width="7.16015625" style="59" bestFit="1" customWidth="1"/>
    <col min="14" max="14" width="1.83203125" style="59" customWidth="1"/>
    <col min="15" max="15" width="16.83203125" style="71" customWidth="1"/>
    <col min="16" max="16" width="1.83203125" style="59" customWidth="1"/>
    <col min="17" max="17" width="1.83203125" style="72" customWidth="1"/>
    <col min="18" max="18" width="4.83203125" style="59" customWidth="1"/>
    <col min="19" max="19" width="6.5" style="59" customWidth="1"/>
    <col min="20" max="20" width="5" style="59" customWidth="1"/>
    <col min="21" max="21" width="1.83203125" style="59" customWidth="1"/>
    <col min="22" max="22" width="7.16015625" style="43" customWidth="1"/>
    <col min="23" max="26" width="11" style="1" customWidth="1"/>
    <col min="27" max="16384" width="9.33203125" style="1" customWidth="1"/>
  </cols>
  <sheetData>
    <row r="1" spans="11:26" ht="36" customHeight="1">
      <c r="K1" s="60"/>
      <c r="L1" s="213" t="s">
        <v>117</v>
      </c>
      <c r="M1" s="213"/>
      <c r="N1" s="213"/>
      <c r="O1" s="213"/>
      <c r="P1" s="213"/>
      <c r="Q1" s="213"/>
      <c r="R1" s="213"/>
      <c r="S1" s="213"/>
      <c r="T1" s="213"/>
      <c r="U1" s="213"/>
      <c r="W1" s="232"/>
      <c r="X1" s="232"/>
      <c r="Y1" s="232"/>
      <c r="Z1" s="232"/>
    </row>
    <row r="2" spans="1:26" s="4" customFormat="1" ht="13.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  <c r="N2" s="64"/>
      <c r="O2" s="61"/>
      <c r="P2" s="61"/>
      <c r="Q2" s="175" t="s">
        <v>85</v>
      </c>
      <c r="R2" s="175"/>
      <c r="S2" s="175"/>
      <c r="T2" s="175"/>
      <c r="U2" s="175"/>
      <c r="V2" s="44"/>
      <c r="W2" s="232"/>
      <c r="X2" s="232"/>
      <c r="Y2" s="232"/>
      <c r="Z2" s="232"/>
    </row>
    <row r="3" spans="1:26" s="4" customFormat="1" ht="13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4"/>
      <c r="M3" s="214" t="s">
        <v>103</v>
      </c>
      <c r="N3" s="214"/>
      <c r="O3" s="214"/>
      <c r="P3" s="65"/>
      <c r="Q3" s="173">
        <f>'Для розрахунків'!Q3:R3</f>
        <v>0</v>
      </c>
      <c r="R3" s="174"/>
      <c r="S3" s="104">
        <f>'Для розрахунків'!S3</f>
        <v>0</v>
      </c>
      <c r="T3" s="215" t="s">
        <v>100</v>
      </c>
      <c r="U3" s="215"/>
      <c r="V3" s="45"/>
      <c r="W3" s="232"/>
      <c r="X3" s="232"/>
      <c r="Y3" s="232"/>
      <c r="Z3" s="232"/>
    </row>
    <row r="4" spans="1:26" s="4" customFormat="1" ht="13.5" customHeight="1">
      <c r="A4" s="176" t="s">
        <v>0</v>
      </c>
      <c r="B4" s="176"/>
      <c r="C4" s="176"/>
      <c r="D4" s="219">
        <f>'Для розрахунків'!D4:M4</f>
        <v>0</v>
      </c>
      <c r="E4" s="219"/>
      <c r="F4" s="219"/>
      <c r="G4" s="219"/>
      <c r="H4" s="219"/>
      <c r="I4" s="219"/>
      <c r="J4" s="219"/>
      <c r="K4" s="219"/>
      <c r="L4" s="219"/>
      <c r="M4" s="219"/>
      <c r="N4" s="64"/>
      <c r="O4" s="66" t="s">
        <v>1</v>
      </c>
      <c r="P4" s="66"/>
      <c r="Q4" s="173">
        <f>'Для розрахунків'!Q4:U4</f>
        <v>0</v>
      </c>
      <c r="R4" s="174"/>
      <c r="S4" s="174"/>
      <c r="T4" s="174"/>
      <c r="U4" s="174"/>
      <c r="V4" s="46"/>
      <c r="W4" s="233"/>
      <c r="X4" s="234"/>
      <c r="Y4" s="234"/>
      <c r="Z4" s="234"/>
    </row>
    <row r="5" spans="1:26" s="4" customFormat="1" ht="13.5" customHeight="1">
      <c r="A5" s="176" t="s">
        <v>2</v>
      </c>
      <c r="B5" s="176"/>
      <c r="C5" s="220">
        <f>'Для розрахунків'!C5:M5</f>
        <v>0</v>
      </c>
      <c r="D5" s="220"/>
      <c r="E5" s="220"/>
      <c r="F5" s="220"/>
      <c r="G5" s="220"/>
      <c r="H5" s="220"/>
      <c r="I5" s="220"/>
      <c r="J5" s="219"/>
      <c r="K5" s="219"/>
      <c r="L5" s="219"/>
      <c r="M5" s="219"/>
      <c r="N5" s="64"/>
      <c r="O5" s="66" t="s">
        <v>3</v>
      </c>
      <c r="P5" s="67"/>
      <c r="Q5" s="173">
        <f>'Для розрахунків'!Q5:U5</f>
        <v>0</v>
      </c>
      <c r="R5" s="174"/>
      <c r="S5" s="174"/>
      <c r="T5" s="174"/>
      <c r="U5" s="174"/>
      <c r="V5" s="46"/>
      <c r="W5" s="234"/>
      <c r="X5" s="234"/>
      <c r="Y5" s="234"/>
      <c r="Z5" s="234"/>
    </row>
    <row r="6" spans="1:26" s="4" customFormat="1" ht="13.5" customHeight="1">
      <c r="A6" s="216" t="s">
        <v>119</v>
      </c>
      <c r="B6" s="216"/>
      <c r="C6" s="216"/>
      <c r="D6" s="216"/>
      <c r="E6" s="216"/>
      <c r="F6" s="216"/>
      <c r="G6" s="216"/>
      <c r="H6" s="216"/>
      <c r="I6" s="216"/>
      <c r="J6" s="217"/>
      <c r="K6" s="217"/>
      <c r="L6" s="217"/>
      <c r="M6" s="217"/>
      <c r="N6" s="64"/>
      <c r="O6" s="66" t="s">
        <v>120</v>
      </c>
      <c r="P6" s="67"/>
      <c r="Q6" s="173">
        <f>'Для розрахунків'!Q6:U6</f>
        <v>0</v>
      </c>
      <c r="R6" s="174"/>
      <c r="S6" s="174"/>
      <c r="T6" s="174"/>
      <c r="U6" s="174"/>
      <c r="V6" s="46"/>
      <c r="W6" s="234"/>
      <c r="X6" s="234"/>
      <c r="Y6" s="234"/>
      <c r="Z6" s="234"/>
    </row>
    <row r="7" spans="1:26" s="4" customFormat="1" ht="13.5" customHeight="1">
      <c r="A7" s="176" t="s">
        <v>4</v>
      </c>
      <c r="B7" s="176"/>
      <c r="C7" s="176"/>
      <c r="D7" s="176"/>
      <c r="E7" s="176"/>
      <c r="F7" s="176"/>
      <c r="G7" s="221">
        <f>'Для розрахунків'!G7:M7</f>
        <v>0</v>
      </c>
      <c r="H7" s="219"/>
      <c r="I7" s="219"/>
      <c r="J7" s="222"/>
      <c r="K7" s="222"/>
      <c r="L7" s="222"/>
      <c r="M7" s="222"/>
      <c r="N7" s="64"/>
      <c r="O7" s="66" t="s">
        <v>5</v>
      </c>
      <c r="P7" s="67"/>
      <c r="Q7" s="173">
        <f>'Для розрахунків'!Q7:U7</f>
        <v>0</v>
      </c>
      <c r="R7" s="174"/>
      <c r="S7" s="174"/>
      <c r="T7" s="174"/>
      <c r="U7" s="174"/>
      <c r="V7" s="46"/>
      <c r="W7" s="234"/>
      <c r="X7" s="234"/>
      <c r="Y7" s="234"/>
      <c r="Z7" s="234"/>
    </row>
    <row r="8" spans="1:26" s="4" customFormat="1" ht="13.5" customHeight="1">
      <c r="A8" s="176" t="s">
        <v>6</v>
      </c>
      <c r="B8" s="176"/>
      <c r="C8" s="176"/>
      <c r="D8" s="176"/>
      <c r="E8" s="176"/>
      <c r="F8" s="176"/>
      <c r="G8" s="223">
        <f>'Для розрахунків'!G8:M8</f>
        <v>0</v>
      </c>
      <c r="H8" s="222"/>
      <c r="I8" s="222"/>
      <c r="J8" s="222"/>
      <c r="K8" s="222"/>
      <c r="L8" s="222"/>
      <c r="M8" s="222"/>
      <c r="N8" s="64"/>
      <c r="O8" s="66" t="s">
        <v>7</v>
      </c>
      <c r="P8" s="67"/>
      <c r="Q8" s="174">
        <f>'Для розрахунків'!Q8:U8</f>
        <v>0</v>
      </c>
      <c r="R8" s="174"/>
      <c r="S8" s="174"/>
      <c r="T8" s="174"/>
      <c r="U8" s="174"/>
      <c r="V8" s="46"/>
      <c r="W8" s="235"/>
      <c r="X8" s="235"/>
      <c r="Y8" s="235"/>
      <c r="Z8" s="235"/>
    </row>
    <row r="9" spans="1:26" s="4" customFormat="1" ht="13.5" customHeight="1">
      <c r="A9" s="176" t="s">
        <v>8</v>
      </c>
      <c r="B9" s="176"/>
      <c r="C9" s="176"/>
      <c r="D9" s="176"/>
      <c r="E9" s="176"/>
      <c r="F9" s="209">
        <f>'Для розрахунків'!F9:M9</f>
        <v>0</v>
      </c>
      <c r="G9" s="210"/>
      <c r="H9" s="210"/>
      <c r="I9" s="210"/>
      <c r="J9" s="210"/>
      <c r="K9" s="210"/>
      <c r="L9" s="210"/>
      <c r="M9" s="210"/>
      <c r="N9" s="64"/>
      <c r="O9" s="68" t="s">
        <v>9</v>
      </c>
      <c r="P9" s="69"/>
      <c r="Q9" s="173">
        <f>'Для розрахунків'!Q9:U9</f>
        <v>0</v>
      </c>
      <c r="R9" s="174"/>
      <c r="S9" s="174"/>
      <c r="T9" s="174"/>
      <c r="U9" s="174"/>
      <c r="V9" s="46"/>
      <c r="W9" s="235"/>
      <c r="X9" s="235"/>
      <c r="Y9" s="235"/>
      <c r="Z9" s="235"/>
    </row>
    <row r="10" spans="1:26" s="4" customFormat="1" ht="13.5" customHeight="1">
      <c r="A10" s="177" t="s">
        <v>86</v>
      </c>
      <c r="B10" s="177"/>
      <c r="C10" s="218">
        <f>'Для розрахунків'!C10:Q10</f>
        <v>0</v>
      </c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116"/>
      <c r="Q10" s="116"/>
      <c r="R10" s="70"/>
      <c r="S10" s="59"/>
      <c r="T10" s="59"/>
      <c r="U10" s="59"/>
      <c r="V10" s="46"/>
      <c r="W10" s="103"/>
      <c r="X10" s="103"/>
      <c r="Y10" s="103"/>
      <c r="Z10" s="103"/>
    </row>
    <row r="11" spans="1:22" s="111" customFormat="1" ht="15" customHeight="1">
      <c r="A11" s="117"/>
      <c r="B11" s="118"/>
      <c r="C11" s="118"/>
      <c r="D11" s="118"/>
      <c r="E11" s="118"/>
      <c r="F11" s="118"/>
      <c r="G11" s="118"/>
      <c r="H11" s="118"/>
      <c r="I11" s="118" t="s">
        <v>10</v>
      </c>
      <c r="J11" s="117"/>
      <c r="K11" s="118"/>
      <c r="L11" s="118"/>
      <c r="M11" s="118"/>
      <c r="N11" s="118"/>
      <c r="O11" s="118"/>
      <c r="P11" s="118"/>
      <c r="Q11" s="119"/>
      <c r="R11" s="118"/>
      <c r="S11" s="118"/>
      <c r="T11" s="118"/>
      <c r="U11" s="117"/>
      <c r="V11" s="110"/>
    </row>
    <row r="12" spans="1:22" s="107" customFormat="1" ht="15.75" customHeight="1">
      <c r="A12" s="117"/>
      <c r="B12" s="118"/>
      <c r="C12" s="118"/>
      <c r="D12" s="118" t="s">
        <v>104</v>
      </c>
      <c r="E12" s="178">
        <f>'Для розрахунків'!E12:J12</f>
        <v>0</v>
      </c>
      <c r="F12" s="179"/>
      <c r="G12" s="179"/>
      <c r="H12" s="179"/>
      <c r="I12" s="179"/>
      <c r="J12" s="179"/>
      <c r="K12" s="120" t="s">
        <v>105</v>
      </c>
      <c r="L12" s="121">
        <f>'Для розрахунків'!L12</f>
        <v>0</v>
      </c>
      <c r="M12" s="122" t="s">
        <v>106</v>
      </c>
      <c r="N12" s="118"/>
      <c r="O12" s="118"/>
      <c r="P12" s="118"/>
      <c r="Q12" s="119"/>
      <c r="R12" s="118"/>
      <c r="S12" s="118"/>
      <c r="T12" s="118"/>
      <c r="U12" s="117"/>
      <c r="V12" s="115"/>
    </row>
    <row r="13" spans="1:22" s="55" customFormat="1" ht="7.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71"/>
      <c r="P13" s="59"/>
      <c r="Q13" s="72"/>
      <c r="R13" s="59"/>
      <c r="S13" s="59"/>
      <c r="T13" s="59"/>
      <c r="U13" s="59"/>
      <c r="V13" s="56"/>
    </row>
    <row r="14" spans="9:21" ht="11.25" customHeight="1">
      <c r="I14" s="73" t="s">
        <v>11</v>
      </c>
      <c r="J14" s="73"/>
      <c r="K14" s="73"/>
      <c r="L14" s="73"/>
      <c r="M14" s="211" t="s">
        <v>12</v>
      </c>
      <c r="N14" s="211"/>
      <c r="O14" s="211"/>
      <c r="P14" s="211"/>
      <c r="Q14" s="175">
        <v>1801001</v>
      </c>
      <c r="R14" s="175"/>
      <c r="S14" s="175"/>
      <c r="T14" s="175"/>
      <c r="U14" s="175"/>
    </row>
    <row r="15" ht="4.5" customHeight="1"/>
    <row r="16" spans="1:21" ht="25.5">
      <c r="A16" s="205" t="s">
        <v>13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7"/>
      <c r="M16" s="74" t="s">
        <v>14</v>
      </c>
      <c r="N16" s="212" t="s">
        <v>15</v>
      </c>
      <c r="O16" s="212"/>
      <c r="P16" s="212"/>
      <c r="Q16" s="212" t="s">
        <v>16</v>
      </c>
      <c r="R16" s="212"/>
      <c r="S16" s="212"/>
      <c r="T16" s="212"/>
      <c r="U16" s="212"/>
    </row>
    <row r="17" spans="1:22" s="6" customFormat="1" ht="12.75">
      <c r="A17" s="205">
        <v>1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7"/>
      <c r="M17" s="74">
        <v>2</v>
      </c>
      <c r="N17" s="212">
        <v>3</v>
      </c>
      <c r="O17" s="212"/>
      <c r="P17" s="212"/>
      <c r="Q17" s="212">
        <v>4</v>
      </c>
      <c r="R17" s="212"/>
      <c r="S17" s="212"/>
      <c r="T17" s="212"/>
      <c r="U17" s="212"/>
      <c r="V17" s="47"/>
    </row>
    <row r="18" spans="1:22" s="6" customFormat="1" ht="12.75">
      <c r="A18" s="202" t="s">
        <v>17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4"/>
      <c r="M18" s="76"/>
      <c r="N18" s="180"/>
      <c r="O18" s="180"/>
      <c r="P18" s="180"/>
      <c r="Q18" s="181"/>
      <c r="R18" s="181"/>
      <c r="S18" s="181"/>
      <c r="T18" s="181"/>
      <c r="U18" s="181"/>
      <c r="V18" s="47"/>
    </row>
    <row r="19" spans="1:22" s="4" customFormat="1" ht="12.75">
      <c r="A19" s="199" t="s">
        <v>18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1"/>
      <c r="M19" s="76"/>
      <c r="N19" s="180"/>
      <c r="O19" s="180"/>
      <c r="P19" s="180"/>
      <c r="Q19" s="181"/>
      <c r="R19" s="181"/>
      <c r="S19" s="181"/>
      <c r="T19" s="181"/>
      <c r="U19" s="181"/>
      <c r="V19" s="48"/>
    </row>
    <row r="20" spans="1:22" s="4" customFormat="1" ht="12.75">
      <c r="A20" s="182" t="s">
        <v>19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4"/>
      <c r="M20" s="76" t="s">
        <v>87</v>
      </c>
      <c r="N20" s="180" t="str">
        <f>IF(('Для розрахунків'!N20:P20)=0," - ",('Для розрахунків'!N20:P20))</f>
        <v> - </v>
      </c>
      <c r="O20" s="180"/>
      <c r="P20" s="180"/>
      <c r="Q20" s="181" t="str">
        <f>IF(('Для розрахунків'!Q20:U20)=0," - ",('Для розрахунків'!Q20:U20))</f>
        <v> - </v>
      </c>
      <c r="R20" s="181"/>
      <c r="S20" s="181"/>
      <c r="T20" s="181"/>
      <c r="U20" s="181"/>
      <c r="V20" s="48"/>
    </row>
    <row r="21" spans="1:22" s="4" customFormat="1" ht="12.75">
      <c r="A21" s="182" t="s">
        <v>20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4"/>
      <c r="M21" s="76" t="s">
        <v>88</v>
      </c>
      <c r="N21" s="180" t="str">
        <f>IF(('Для розрахунків'!N21:P21)=0," - ",('Для розрахунків'!N21:P21))</f>
        <v> - </v>
      </c>
      <c r="O21" s="180"/>
      <c r="P21" s="180"/>
      <c r="Q21" s="181" t="str">
        <f>IF(('Для розрахунків'!Q21:U21)=0," - ",('Для розрахунків'!Q21:U21))</f>
        <v> - </v>
      </c>
      <c r="R21" s="181"/>
      <c r="S21" s="181"/>
      <c r="T21" s="181"/>
      <c r="U21" s="181"/>
      <c r="V21" s="48"/>
    </row>
    <row r="22" spans="1:22" s="4" customFormat="1" ht="12.75">
      <c r="A22" s="182" t="s">
        <v>21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4"/>
      <c r="M22" s="76" t="s">
        <v>89</v>
      </c>
      <c r="N22" s="77" t="s">
        <v>101</v>
      </c>
      <c r="O22" s="78" t="str">
        <f>IF(('Для розрахунків'!O22)=0," - ",('Для розрахунків'!O22))</f>
        <v> - </v>
      </c>
      <c r="P22" s="79" t="s">
        <v>102</v>
      </c>
      <c r="Q22" s="80" t="s">
        <v>101</v>
      </c>
      <c r="R22" s="193" t="str">
        <f>IF(('Для розрахунків'!Q22:U22)=0," - ",('Для розрахунків'!Q22:U22))</f>
        <v> - </v>
      </c>
      <c r="S22" s="194"/>
      <c r="T22" s="194"/>
      <c r="U22" s="81" t="s">
        <v>102</v>
      </c>
      <c r="V22" s="48"/>
    </row>
    <row r="23" spans="1:22" s="4" customFormat="1" ht="12.75">
      <c r="A23" s="199" t="s">
        <v>22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1"/>
      <c r="M23" s="76" t="s">
        <v>90</v>
      </c>
      <c r="N23" s="180" t="str">
        <f>IF(('Для розрахунків'!N23:P23)=0," - ",('Для розрахунків'!N23:P23))</f>
        <v> - </v>
      </c>
      <c r="O23" s="180"/>
      <c r="P23" s="180"/>
      <c r="Q23" s="181" t="str">
        <f>IF(('Для розрахунків'!Q23:U23)=0," - ",('Для розрахунків'!Q23:U23))</f>
        <v> - </v>
      </c>
      <c r="R23" s="181"/>
      <c r="S23" s="181"/>
      <c r="T23" s="181"/>
      <c r="U23" s="181"/>
      <c r="V23" s="49"/>
    </row>
    <row r="24" spans="1:22" s="4" customFormat="1" ht="12.75">
      <c r="A24" s="199" t="s">
        <v>23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1"/>
      <c r="M24" s="76"/>
      <c r="N24" s="180"/>
      <c r="O24" s="180"/>
      <c r="P24" s="180"/>
      <c r="Q24" s="181"/>
      <c r="R24" s="181"/>
      <c r="S24" s="181"/>
      <c r="T24" s="181"/>
      <c r="U24" s="181"/>
      <c r="V24" s="48"/>
    </row>
    <row r="25" spans="1:22" s="4" customFormat="1" ht="12.75">
      <c r="A25" s="182" t="s">
        <v>19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4"/>
      <c r="M25" s="76" t="s">
        <v>91</v>
      </c>
      <c r="N25" s="180" t="str">
        <f>IF(('Для розрахунків'!N25:P25)=0," - ",('Для розрахунків'!N25:P25))</f>
        <v> - </v>
      </c>
      <c r="O25" s="180"/>
      <c r="P25" s="180"/>
      <c r="Q25" s="181" t="str">
        <f>IF(('Для розрахунків'!Q25:U25)=0," - ",('Для розрахунків'!Q25:U25))</f>
        <v> - </v>
      </c>
      <c r="R25" s="181"/>
      <c r="S25" s="181"/>
      <c r="T25" s="181"/>
      <c r="U25" s="181"/>
      <c r="V25" s="48"/>
    </row>
    <row r="26" spans="1:22" s="4" customFormat="1" ht="12.75">
      <c r="A26" s="182" t="s">
        <v>20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4"/>
      <c r="M26" s="76" t="s">
        <v>92</v>
      </c>
      <c r="N26" s="180" t="str">
        <f>IF(('Для розрахунків'!N26:P26)=0," - ",('Для розрахунків'!N26:P26))</f>
        <v> - </v>
      </c>
      <c r="O26" s="180"/>
      <c r="P26" s="180"/>
      <c r="Q26" s="181" t="str">
        <f>IF(('Для розрахунків'!Q26:U26)=0," - ",('Для розрахунків'!Q26:U26))</f>
        <v> - </v>
      </c>
      <c r="R26" s="181"/>
      <c r="S26" s="181"/>
      <c r="T26" s="181"/>
      <c r="U26" s="181"/>
      <c r="V26" s="48"/>
    </row>
    <row r="27" spans="1:22" s="4" customFormat="1" ht="12.75">
      <c r="A27" s="182" t="s">
        <v>24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4"/>
      <c r="M27" s="76" t="s">
        <v>93</v>
      </c>
      <c r="N27" s="77" t="s">
        <v>101</v>
      </c>
      <c r="O27" s="78" t="str">
        <f>IF(('Для розрахунків'!O27)=0," - ",('Для розрахунків'!O27))</f>
        <v> - </v>
      </c>
      <c r="P27" s="82" t="s">
        <v>102</v>
      </c>
      <c r="Q27" s="80" t="s">
        <v>101</v>
      </c>
      <c r="R27" s="193" t="str">
        <f>IF(('Для розрахунків'!Q27:U27)=0," - ",('Для розрахунків'!Q27:U27))</f>
        <v> - </v>
      </c>
      <c r="S27" s="194"/>
      <c r="T27" s="194"/>
      <c r="U27" s="81" t="s">
        <v>102</v>
      </c>
      <c r="V27" s="48"/>
    </row>
    <row r="28" spans="1:22" s="4" customFormat="1" ht="12.75">
      <c r="A28" s="164" t="s">
        <v>110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6"/>
      <c r="M28" s="11"/>
      <c r="N28" s="180"/>
      <c r="O28" s="180"/>
      <c r="P28" s="180"/>
      <c r="Q28" s="181"/>
      <c r="R28" s="181"/>
      <c r="S28" s="181"/>
      <c r="T28" s="181"/>
      <c r="U28" s="181"/>
      <c r="V28" s="49"/>
    </row>
    <row r="29" spans="1:22" s="4" customFormat="1" ht="12.75" customHeight="1">
      <c r="A29" s="151" t="s">
        <v>111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3"/>
      <c r="M29" s="11" t="s">
        <v>107</v>
      </c>
      <c r="N29" s="180" t="str">
        <f>IF(('Для розрахунків'!N29:P29)=0," - ",('Для розрахунків'!N29:P29))</f>
        <v> - </v>
      </c>
      <c r="O29" s="180"/>
      <c r="P29" s="180"/>
      <c r="Q29" s="181" t="str">
        <f>IF(('Для розрахунків'!Q29:U29)=0," - ",('Для розрахунків'!Q29:U29))</f>
        <v> - </v>
      </c>
      <c r="R29" s="181"/>
      <c r="S29" s="181"/>
      <c r="T29" s="181"/>
      <c r="U29" s="181"/>
      <c r="V29" s="49"/>
    </row>
    <row r="30" spans="1:22" s="4" customFormat="1" ht="12.75" customHeight="1">
      <c r="A30" s="151" t="s">
        <v>20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3"/>
      <c r="M30" s="11" t="s">
        <v>108</v>
      </c>
      <c r="N30" s="180" t="str">
        <f>IF(('Для розрахунків'!N30:P30)=0," - ",('Для розрахунків'!N30:P30))</f>
        <v> - </v>
      </c>
      <c r="O30" s="180"/>
      <c r="P30" s="180"/>
      <c r="Q30" s="181" t="str">
        <f>IF(('Для розрахунків'!Q30:U30)=0," - ",('Для розрахунків'!Q30:U30))</f>
        <v> - </v>
      </c>
      <c r="R30" s="181"/>
      <c r="S30" s="181"/>
      <c r="T30" s="181"/>
      <c r="U30" s="181"/>
      <c r="V30" s="49"/>
    </row>
    <row r="31" spans="1:22" s="4" customFormat="1" ht="12.75" customHeight="1">
      <c r="A31" s="151" t="s">
        <v>21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3"/>
      <c r="M31" s="11" t="s">
        <v>109</v>
      </c>
      <c r="N31" s="77" t="s">
        <v>101</v>
      </c>
      <c r="O31" s="78" t="str">
        <f>IF(('Для розрахунків'!O31)=0," - ",('Для розрахунків'!O31))</f>
        <v> - </v>
      </c>
      <c r="P31" s="82" t="s">
        <v>102</v>
      </c>
      <c r="Q31" s="80" t="s">
        <v>101</v>
      </c>
      <c r="R31" s="193" t="str">
        <f>IF(('Для розрахунків'!Q31:U31)=0," - ",('Для розрахунків'!Q31:U31))</f>
        <v> - </v>
      </c>
      <c r="S31" s="194"/>
      <c r="T31" s="194"/>
      <c r="U31" s="81" t="s">
        <v>102</v>
      </c>
      <c r="V31" s="49"/>
    </row>
    <row r="32" spans="1:22" s="4" customFormat="1" ht="12.75" customHeight="1">
      <c r="A32" s="199" t="s">
        <v>25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1"/>
      <c r="M32" s="76"/>
      <c r="N32" s="180"/>
      <c r="O32" s="180"/>
      <c r="P32" s="180"/>
      <c r="Q32" s="181"/>
      <c r="R32" s="181"/>
      <c r="S32" s="181"/>
      <c r="T32" s="181"/>
      <c r="U32" s="181"/>
      <c r="V32" s="49"/>
    </row>
    <row r="33" spans="1:22" s="4" customFormat="1" ht="12.75">
      <c r="A33" s="182" t="s">
        <v>26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4"/>
      <c r="M33" s="76" t="s">
        <v>94</v>
      </c>
      <c r="N33" s="180" t="str">
        <f>IF(('Для розрахунків'!N33:P33)=0," - ",('Для розрахунків'!N33:P33))</f>
        <v> - </v>
      </c>
      <c r="O33" s="180"/>
      <c r="P33" s="180"/>
      <c r="Q33" s="181" t="str">
        <f>IF(('Для розрахунків'!Q33:U33)=0," - ",('Для розрахунків'!Q33:U33))</f>
        <v> - </v>
      </c>
      <c r="R33" s="181"/>
      <c r="S33" s="181"/>
      <c r="T33" s="181"/>
      <c r="U33" s="181"/>
      <c r="V33" s="48"/>
    </row>
    <row r="34" spans="1:22" s="4" customFormat="1" ht="12.75">
      <c r="A34" s="182" t="s">
        <v>27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4"/>
      <c r="M34" s="76" t="s">
        <v>95</v>
      </c>
      <c r="N34" s="180" t="str">
        <f>IF(('Для розрахунків'!N34:P34)=0," - ",('Для розрахунків'!N34:P34))</f>
        <v> - </v>
      </c>
      <c r="O34" s="180"/>
      <c r="P34" s="180"/>
      <c r="Q34" s="181" t="str">
        <f>IF(('Для розрахунків'!Q34:U34)=0," - ",('Для розрахунків'!Q34:U34))</f>
        <v> - </v>
      </c>
      <c r="R34" s="181"/>
      <c r="S34" s="181"/>
      <c r="T34" s="181"/>
      <c r="U34" s="181"/>
      <c r="V34" s="48"/>
    </row>
    <row r="35" spans="1:22" s="4" customFormat="1" ht="12.75">
      <c r="A35" s="199" t="s">
        <v>28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1"/>
      <c r="M35" s="76" t="s">
        <v>96</v>
      </c>
      <c r="N35" s="180" t="str">
        <f>IF(('Для розрахунків'!N35:P35)=0," - ",('Для розрахунків'!N35:P35))</f>
        <v> - </v>
      </c>
      <c r="O35" s="180"/>
      <c r="P35" s="180"/>
      <c r="Q35" s="181" t="str">
        <f>IF(('Для розрахунків'!Q35:U35)=0," - ",('Для розрахунків'!Q35:U35))</f>
        <v> - </v>
      </c>
      <c r="R35" s="181"/>
      <c r="S35" s="181"/>
      <c r="T35" s="181"/>
      <c r="U35" s="181"/>
      <c r="V35" s="48"/>
    </row>
    <row r="36" spans="1:22" s="4" customFormat="1" ht="12.75">
      <c r="A36" s="199" t="s">
        <v>29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1"/>
      <c r="M36" s="76" t="s">
        <v>97</v>
      </c>
      <c r="N36" s="180" t="str">
        <f>IF(('Для розрахунків'!N36:P36)=0," - ",('Для розрахунків'!N36:P36))</f>
        <v> - </v>
      </c>
      <c r="O36" s="180"/>
      <c r="P36" s="180"/>
      <c r="Q36" s="181" t="str">
        <f>IF(('Для розрахунків'!Q36:U36)=0," - ",('Для розрахунків'!Q36:U36))</f>
        <v> - </v>
      </c>
      <c r="R36" s="181"/>
      <c r="S36" s="181"/>
      <c r="T36" s="181"/>
      <c r="U36" s="181"/>
      <c r="V36" s="48"/>
    </row>
    <row r="37" spans="1:22" s="4" customFormat="1" ht="12.75">
      <c r="A37" s="199" t="s">
        <v>30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1"/>
      <c r="M37" s="76" t="s">
        <v>98</v>
      </c>
      <c r="N37" s="180" t="str">
        <f>IF(('Для розрахунків'!N37:P37)=0," - ",('Для розрахунків'!N37:P37))</f>
        <v> - </v>
      </c>
      <c r="O37" s="180"/>
      <c r="P37" s="180"/>
      <c r="Q37" s="181" t="str">
        <f>IF(('Для розрахунків'!Q37:U37)=0," - ",('Для розрахунків'!Q37:U37))</f>
        <v> - </v>
      </c>
      <c r="R37" s="181"/>
      <c r="S37" s="181"/>
      <c r="T37" s="181"/>
      <c r="U37" s="181"/>
      <c r="V37" s="48"/>
    </row>
    <row r="38" spans="1:22" s="4" customFormat="1" ht="12.75">
      <c r="A38" s="188" t="s">
        <v>31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90"/>
      <c r="M38" s="75" t="s">
        <v>99</v>
      </c>
      <c r="N38" s="186" t="str">
        <f>IF(('Для розрахунків'!N38:P38)=0," - ",('Для розрахунків'!N38:P38))</f>
        <v> - </v>
      </c>
      <c r="O38" s="186"/>
      <c r="P38" s="186"/>
      <c r="Q38" s="187" t="str">
        <f>IF(('Для розрахунків'!Q38:U38)=0," - ",('Для розрахунків'!Q38:U38))</f>
        <v> - </v>
      </c>
      <c r="R38" s="187"/>
      <c r="S38" s="187"/>
      <c r="T38" s="187"/>
      <c r="U38" s="187"/>
      <c r="V38" s="48"/>
    </row>
    <row r="39" spans="1:22" s="4" customFormat="1" ht="12.75">
      <c r="A39" s="202" t="s">
        <v>32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4"/>
      <c r="M39" s="76"/>
      <c r="N39" s="180"/>
      <c r="O39" s="180"/>
      <c r="P39" s="180"/>
      <c r="Q39" s="181"/>
      <c r="R39" s="181"/>
      <c r="S39" s="181"/>
      <c r="T39" s="181"/>
      <c r="U39" s="181"/>
      <c r="V39" s="50"/>
    </row>
    <row r="40" spans="1:22" s="4" customFormat="1" ht="12.75">
      <c r="A40" s="164" t="s">
        <v>112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6"/>
      <c r="M40" s="76">
        <v>100</v>
      </c>
      <c r="N40" s="180" t="str">
        <f>IF(('Для розрахунків'!N40:P40)=0," - ",('Для розрахунків'!N40:P40))</f>
        <v> - </v>
      </c>
      <c r="O40" s="180"/>
      <c r="P40" s="180"/>
      <c r="Q40" s="181" t="str">
        <f>IF(('Для розрахунків'!Q40:U40)=0," - ",('Для розрахунків'!Q40:U40))</f>
        <v> - </v>
      </c>
      <c r="R40" s="181"/>
      <c r="S40" s="181"/>
      <c r="T40" s="181"/>
      <c r="U40" s="181"/>
      <c r="V40" s="48"/>
    </row>
    <row r="41" spans="1:22" s="4" customFormat="1" ht="12.75" customHeight="1">
      <c r="A41" s="164" t="s">
        <v>113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6"/>
      <c r="M41" s="76">
        <v>110</v>
      </c>
      <c r="N41" s="180" t="str">
        <f>IF(('Для розрахунків'!N41:P41)=0," - ",('Для розрахунків'!N41:P41))</f>
        <v> - </v>
      </c>
      <c r="O41" s="180"/>
      <c r="P41" s="180"/>
      <c r="Q41" s="181" t="str">
        <f>IF(('Для розрахунків'!Q41:U41)=0," - ",('Для розрахунків'!Q41:U41))</f>
        <v> - </v>
      </c>
      <c r="R41" s="181"/>
      <c r="S41" s="181"/>
      <c r="T41" s="181"/>
      <c r="U41" s="181"/>
      <c r="V41" s="48"/>
    </row>
    <row r="42" spans="1:22" s="4" customFormat="1" ht="12.75" customHeight="1">
      <c r="A42" s="164" t="s">
        <v>114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6"/>
      <c r="M42" s="76">
        <v>120</v>
      </c>
      <c r="N42" s="180" t="str">
        <f>IF(('Для розрахунків'!N42:P42)=0," - ",('Для розрахунків'!N42:P42))</f>
        <v> - </v>
      </c>
      <c r="O42" s="180"/>
      <c r="P42" s="180"/>
      <c r="Q42" s="181" t="str">
        <f>IF(('Для розрахунків'!Q42:U42)=0," - ",('Для розрахунків'!Q42:U42))</f>
        <v> - </v>
      </c>
      <c r="R42" s="181"/>
      <c r="S42" s="181"/>
      <c r="T42" s="181"/>
      <c r="U42" s="181"/>
      <c r="V42" s="48"/>
    </row>
    <row r="43" spans="1:22" s="4" customFormat="1" ht="12.75" customHeight="1">
      <c r="A43" s="164" t="s">
        <v>115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6"/>
      <c r="M43" s="76">
        <v>130</v>
      </c>
      <c r="N43" s="180" t="str">
        <f>IF(('Для розрахунків'!N43:P43)=0," - ",('Для розрахунків'!N43:P43))</f>
        <v> - </v>
      </c>
      <c r="O43" s="180"/>
      <c r="P43" s="180"/>
      <c r="Q43" s="181" t="str">
        <f>IF(('Для розрахунків'!Q43:U43)=0," - ",('Для розрахунків'!Q43:U43))</f>
        <v> - </v>
      </c>
      <c r="R43" s="181"/>
      <c r="S43" s="181"/>
      <c r="T43" s="181"/>
      <c r="U43" s="181"/>
      <c r="V43" s="48"/>
    </row>
    <row r="44" spans="1:22" s="4" customFormat="1" ht="12.75" customHeight="1">
      <c r="A44" s="164" t="s">
        <v>116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6"/>
      <c r="M44" s="76">
        <v>140</v>
      </c>
      <c r="N44" s="180" t="str">
        <f>IF(('Для розрахунків'!N44:P44)=0," - ",('Для розрахунків'!N44:P44))</f>
        <v> - </v>
      </c>
      <c r="O44" s="180"/>
      <c r="P44" s="180"/>
      <c r="Q44" s="181" t="str">
        <f>IF(('Для розрахунків'!Q44:U44)=0," - ",('Для розрахунків'!Q44:U44))</f>
        <v> - </v>
      </c>
      <c r="R44" s="181"/>
      <c r="S44" s="181"/>
      <c r="T44" s="181"/>
      <c r="U44" s="181"/>
      <c r="V44" s="48"/>
    </row>
    <row r="45" spans="1:22" s="4" customFormat="1" ht="12.75" customHeight="1">
      <c r="A45" s="199" t="s">
        <v>33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1"/>
      <c r="M45" s="76">
        <v>150</v>
      </c>
      <c r="N45" s="180" t="str">
        <f>IF(('Для розрахунків'!N45:P45)=0," - ",('Для розрахунків'!N45:P45))</f>
        <v> - </v>
      </c>
      <c r="O45" s="180"/>
      <c r="P45" s="180"/>
      <c r="Q45" s="181" t="str">
        <f>IF(('Для розрахунків'!Q45:U45)=0," - ",('Для розрахунків'!Q45:U45))</f>
        <v> - </v>
      </c>
      <c r="R45" s="181"/>
      <c r="S45" s="181"/>
      <c r="T45" s="181"/>
      <c r="U45" s="181"/>
      <c r="V45" s="48"/>
    </row>
    <row r="46" spans="1:22" s="4" customFormat="1" ht="12.75">
      <c r="A46" s="199" t="s">
        <v>34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1"/>
      <c r="M46" s="76"/>
      <c r="N46" s="180"/>
      <c r="O46" s="180"/>
      <c r="P46" s="180"/>
      <c r="Q46" s="181"/>
      <c r="R46" s="181"/>
      <c r="S46" s="181"/>
      <c r="T46" s="181"/>
      <c r="U46" s="181"/>
      <c r="V46" s="48"/>
    </row>
    <row r="47" spans="1:22" s="4" customFormat="1" ht="12.75">
      <c r="A47" s="182" t="s">
        <v>35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4"/>
      <c r="M47" s="76">
        <v>160</v>
      </c>
      <c r="N47" s="180" t="str">
        <f>IF(('Для розрахунків'!N47:P47)=0," - ",('Для розрахунків'!N47:P47))</f>
        <v> - </v>
      </c>
      <c r="O47" s="180"/>
      <c r="P47" s="180"/>
      <c r="Q47" s="181" t="str">
        <f>IF(('Для розрахунків'!Q47:U47)=0," - ",('Для розрахунків'!Q47:U47))</f>
        <v> - </v>
      </c>
      <c r="R47" s="181"/>
      <c r="S47" s="181"/>
      <c r="T47" s="181"/>
      <c r="U47" s="181"/>
      <c r="V47" s="48"/>
    </row>
    <row r="48" spans="1:22" s="4" customFormat="1" ht="12.75">
      <c r="A48" s="182" t="s">
        <v>20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4"/>
      <c r="M48" s="76">
        <v>161</v>
      </c>
      <c r="N48" s="180" t="str">
        <f>IF(('Для розрахунків'!N48:P48)=0," - ",('Для розрахунків'!N48:P48))</f>
        <v> - </v>
      </c>
      <c r="O48" s="180"/>
      <c r="P48" s="180"/>
      <c r="Q48" s="181" t="str">
        <f>IF(('Для розрахунків'!Q48:U48)=0," - ",('Для розрахунків'!Q48:U48))</f>
        <v> - </v>
      </c>
      <c r="R48" s="181"/>
      <c r="S48" s="181"/>
      <c r="T48" s="181"/>
      <c r="U48" s="181"/>
      <c r="V48" s="48"/>
    </row>
    <row r="49" spans="1:22" s="4" customFormat="1" ht="12.75">
      <c r="A49" s="182" t="s">
        <v>36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4"/>
      <c r="M49" s="83">
        <v>162</v>
      </c>
      <c r="N49" s="84" t="s">
        <v>101</v>
      </c>
      <c r="O49" s="78" t="str">
        <f>IF(('Для розрахунків'!O49)=0," - ",('Для розрахунків'!O49))</f>
        <v> - </v>
      </c>
      <c r="P49" s="85" t="s">
        <v>102</v>
      </c>
      <c r="Q49" s="86" t="s">
        <v>101</v>
      </c>
      <c r="R49" s="193" t="str">
        <f>IF(('Для розрахунків'!Q49:U49)=0," - ",('Для розрахунків'!Q49:U49))</f>
        <v> - </v>
      </c>
      <c r="S49" s="194"/>
      <c r="T49" s="194"/>
      <c r="U49" s="87" t="s">
        <v>102</v>
      </c>
      <c r="V49" s="48"/>
    </row>
    <row r="50" spans="1:22" s="4" customFormat="1" ht="12.75">
      <c r="A50" s="199" t="s">
        <v>37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1"/>
      <c r="M50" s="76"/>
      <c r="N50" s="180"/>
      <c r="O50" s="180"/>
      <c r="P50" s="180"/>
      <c r="Q50" s="181"/>
      <c r="R50" s="181"/>
      <c r="S50" s="181"/>
      <c r="T50" s="181"/>
      <c r="U50" s="181"/>
      <c r="V50" s="49"/>
    </row>
    <row r="51" spans="1:22" s="4" customFormat="1" ht="12.75">
      <c r="A51" s="182" t="s">
        <v>38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4"/>
      <c r="M51" s="76">
        <v>170</v>
      </c>
      <c r="N51" s="180" t="str">
        <f>IF(('Для розрахунків'!N51:P51)=0," - ",('Для розрахунків'!N51:P51))</f>
        <v> - </v>
      </c>
      <c r="O51" s="180"/>
      <c r="P51" s="180"/>
      <c r="Q51" s="181" t="str">
        <f>IF(('Для розрахунків'!Q51:U51)=0," - ",('Для розрахунків'!Q51:U51))</f>
        <v> - </v>
      </c>
      <c r="R51" s="181"/>
      <c r="S51" s="181"/>
      <c r="T51" s="181"/>
      <c r="U51" s="181"/>
      <c r="V51" s="48"/>
    </row>
    <row r="52" spans="1:22" s="4" customFormat="1" ht="12.75">
      <c r="A52" s="182" t="s">
        <v>39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4"/>
      <c r="M52" s="76">
        <v>180</v>
      </c>
      <c r="N52" s="180" t="str">
        <f>IF(('Для розрахунків'!N52:P52)=0," - ",('Для розрахунків'!N52:P52))</f>
        <v> - </v>
      </c>
      <c r="O52" s="180"/>
      <c r="P52" s="180"/>
      <c r="Q52" s="181" t="str">
        <f>IF(('Для розрахунків'!Q52:U52)=0," - ",('Для розрахунків'!Q52:U52))</f>
        <v> - </v>
      </c>
      <c r="R52" s="181"/>
      <c r="S52" s="181"/>
      <c r="T52" s="181"/>
      <c r="U52" s="181"/>
      <c r="V52" s="48"/>
    </row>
    <row r="53" spans="1:22" s="4" customFormat="1" ht="12.75">
      <c r="A53" s="182" t="s">
        <v>40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4"/>
      <c r="M53" s="76">
        <v>190</v>
      </c>
      <c r="N53" s="180" t="str">
        <f>IF(('Для розрахунків'!N53:P53)=0," - ",('Для розрахунків'!N53:P53))</f>
        <v> - </v>
      </c>
      <c r="O53" s="180"/>
      <c r="P53" s="180"/>
      <c r="Q53" s="181" t="str">
        <f>IF(('Для розрахунків'!Q53:U53)=0," - ",('Для розрахунків'!Q53:U53))</f>
        <v> - </v>
      </c>
      <c r="R53" s="181"/>
      <c r="S53" s="181"/>
      <c r="T53" s="181"/>
      <c r="U53" s="181"/>
      <c r="V53" s="48"/>
    </row>
    <row r="54" spans="1:22" s="4" customFormat="1" ht="12.75">
      <c r="A54" s="182" t="s">
        <v>41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4"/>
      <c r="M54" s="76">
        <v>200</v>
      </c>
      <c r="N54" s="180" t="str">
        <f>IF(('Для розрахунків'!N54:P54)=0," - ",('Для розрахунків'!N54:P54))</f>
        <v> - </v>
      </c>
      <c r="O54" s="180"/>
      <c r="P54" s="180"/>
      <c r="Q54" s="181" t="str">
        <f>IF(('Для розрахунків'!Q54:U54)=0," - ",('Для розрахунків'!Q54:U54))</f>
        <v> - </v>
      </c>
      <c r="R54" s="181"/>
      <c r="S54" s="181"/>
      <c r="T54" s="181"/>
      <c r="U54" s="181"/>
      <c r="V54" s="48"/>
    </row>
    <row r="55" spans="1:22" s="4" customFormat="1" ht="12.75">
      <c r="A55" s="199" t="s">
        <v>42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1"/>
      <c r="M55" s="76">
        <v>210</v>
      </c>
      <c r="N55" s="180" t="str">
        <f>IF(('Для розрахунків'!N55:P55)=0," - ",('Для розрахунків'!N55:P55))</f>
        <v> - </v>
      </c>
      <c r="O55" s="180"/>
      <c r="P55" s="180"/>
      <c r="Q55" s="181" t="str">
        <f>IF(('Для розрахунків'!Q55:U55)=0," - ",('Для розрахунків'!Q55:U55))</f>
        <v> - </v>
      </c>
      <c r="R55" s="181"/>
      <c r="S55" s="181"/>
      <c r="T55" s="181"/>
      <c r="U55" s="181"/>
      <c r="V55" s="48"/>
    </row>
    <row r="56" spans="1:22" s="4" customFormat="1" ht="12.75">
      <c r="A56" s="199" t="s">
        <v>43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1"/>
      <c r="M56" s="76">
        <v>220</v>
      </c>
      <c r="N56" s="180" t="str">
        <f>IF(('Для розрахунків'!N56:P56)=0," - ",('Для розрахунків'!N56:P56))</f>
        <v> - </v>
      </c>
      <c r="O56" s="180"/>
      <c r="P56" s="180"/>
      <c r="Q56" s="181" t="str">
        <f>IF(('Для розрахунків'!Q56:U56)=0," - ",('Для розрахунків'!Q56:U56))</f>
        <v> - </v>
      </c>
      <c r="R56" s="181"/>
      <c r="S56" s="181"/>
      <c r="T56" s="181"/>
      <c r="U56" s="181"/>
      <c r="V56" s="48"/>
    </row>
    <row r="57" spans="1:22" s="4" customFormat="1" ht="12.75">
      <c r="A57" s="199" t="s">
        <v>44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1"/>
      <c r="M57" s="76"/>
      <c r="N57" s="180"/>
      <c r="O57" s="180"/>
      <c r="P57" s="180"/>
      <c r="Q57" s="181"/>
      <c r="R57" s="181"/>
      <c r="S57" s="181"/>
      <c r="T57" s="181"/>
      <c r="U57" s="181"/>
      <c r="V57" s="48"/>
    </row>
    <row r="58" spans="1:22" s="4" customFormat="1" ht="12.75">
      <c r="A58" s="182" t="s">
        <v>45</v>
      </c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4"/>
      <c r="M58" s="76">
        <v>230</v>
      </c>
      <c r="N58" s="180" t="str">
        <f>IF(('Для розрахунків'!N58:P58)=0," - ",('Для розрахунків'!N58:P58))</f>
        <v> - </v>
      </c>
      <c r="O58" s="180"/>
      <c r="P58" s="180"/>
      <c r="Q58" s="181" t="str">
        <f>IF(('Для розрахунків'!Q58:U58)=0," - ",('Для розрахунків'!Q58:U58))</f>
        <v> - </v>
      </c>
      <c r="R58" s="181"/>
      <c r="S58" s="181"/>
      <c r="T58" s="181"/>
      <c r="U58" s="181"/>
      <c r="V58" s="48"/>
    </row>
    <row r="59" spans="1:22" s="4" customFormat="1" ht="12.75">
      <c r="A59" s="182" t="s">
        <v>46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4"/>
      <c r="M59" s="76">
        <v>240</v>
      </c>
      <c r="N59" s="180" t="str">
        <f>IF(('Для розрахунків'!N59:P59)=0," - ",('Для розрахунків'!N59:P59))</f>
        <v> - </v>
      </c>
      <c r="O59" s="180"/>
      <c r="P59" s="180"/>
      <c r="Q59" s="181" t="str">
        <f>IF(('Для розрахунків'!Q59:U59)=0," - ",('Для розрахунків'!Q59:U59))</f>
        <v> - </v>
      </c>
      <c r="R59" s="181"/>
      <c r="S59" s="181"/>
      <c r="T59" s="181"/>
      <c r="U59" s="181"/>
      <c r="V59" s="48"/>
    </row>
    <row r="60" spans="1:22" s="4" customFormat="1" ht="12.75">
      <c r="A60" s="199" t="s">
        <v>47</v>
      </c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1"/>
      <c r="M60" s="76">
        <v>250</v>
      </c>
      <c r="N60" s="180" t="str">
        <f>IF(('Для розрахунків'!N60:P60)=0," - ",('Для розрахунків'!N60:P60))</f>
        <v> - </v>
      </c>
      <c r="O60" s="180"/>
      <c r="P60" s="180"/>
      <c r="Q60" s="181" t="str">
        <f>IF(('Для розрахунків'!Q60:U60)=0," - ",('Для розрахунків'!Q60:U60))</f>
        <v> - </v>
      </c>
      <c r="R60" s="181"/>
      <c r="S60" s="181"/>
      <c r="T60" s="181"/>
      <c r="U60" s="181"/>
      <c r="V60" s="48"/>
    </row>
    <row r="61" spans="1:22" s="4" customFormat="1" ht="12.75">
      <c r="A61" s="188" t="s">
        <v>48</v>
      </c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90"/>
      <c r="M61" s="75">
        <v>260</v>
      </c>
      <c r="N61" s="186" t="str">
        <f>IF(('Для розрахунків'!N61:P61)=0," - ",('Для розрахунків'!N61:P61))</f>
        <v> - </v>
      </c>
      <c r="O61" s="186"/>
      <c r="P61" s="186"/>
      <c r="Q61" s="187" t="str">
        <f>IF(('Для розрахунків'!Q61:U61)=0," - ",('Для розрахунків'!Q61:U61))</f>
        <v> - </v>
      </c>
      <c r="R61" s="187"/>
      <c r="S61" s="187"/>
      <c r="T61" s="187"/>
      <c r="U61" s="187"/>
      <c r="V61" s="48"/>
    </row>
    <row r="62" spans="1:22" s="4" customFormat="1" ht="12.75">
      <c r="A62" s="202" t="s">
        <v>49</v>
      </c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4"/>
      <c r="M62" s="75">
        <v>270</v>
      </c>
      <c r="N62" s="186" t="str">
        <f>IF(('Для розрахунків'!N62:P62)=0," - ",('Для розрахунків'!N62:P62))</f>
        <v> - </v>
      </c>
      <c r="O62" s="186"/>
      <c r="P62" s="186"/>
      <c r="Q62" s="187" t="str">
        <f>IF(('Для розрахунків'!Q62:U62)=0," - ",('Для розрахунків'!Q62:U62))</f>
        <v> - </v>
      </c>
      <c r="R62" s="187"/>
      <c r="S62" s="187"/>
      <c r="T62" s="187"/>
      <c r="U62" s="187"/>
      <c r="V62" s="50"/>
    </row>
    <row r="63" spans="1:22" s="4" customFormat="1" ht="12.75">
      <c r="A63" s="188" t="s">
        <v>10</v>
      </c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90"/>
      <c r="M63" s="75">
        <v>280</v>
      </c>
      <c r="N63" s="186" t="str">
        <f>IF(('Для розрахунків'!N63:P63)=0," - ",('Для розрахунків'!N63:P63))</f>
        <v> - </v>
      </c>
      <c r="O63" s="186"/>
      <c r="P63" s="186"/>
      <c r="Q63" s="187" t="str">
        <f>IF(('Для розрахунків'!Q63:U63)=0," - ",('Для розрахунків'!Q63:U63))</f>
        <v> - </v>
      </c>
      <c r="R63" s="187"/>
      <c r="S63" s="187"/>
      <c r="T63" s="187"/>
      <c r="U63" s="187"/>
      <c r="V63" s="50"/>
    </row>
    <row r="64" spans="1:22" s="4" customFormat="1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58"/>
      <c r="O64" s="58"/>
      <c r="P64" s="58"/>
      <c r="Q64" s="58"/>
      <c r="R64" s="58"/>
      <c r="S64" s="58"/>
      <c r="T64" s="58"/>
      <c r="U64" s="58"/>
      <c r="V64" s="50"/>
    </row>
    <row r="65" spans="1:22" s="4" customFormat="1" ht="25.5">
      <c r="A65" s="205" t="s">
        <v>50</v>
      </c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7"/>
      <c r="M65" s="74" t="s">
        <v>14</v>
      </c>
      <c r="N65" s="197" t="s">
        <v>15</v>
      </c>
      <c r="O65" s="197"/>
      <c r="P65" s="197"/>
      <c r="Q65" s="197" t="s">
        <v>16</v>
      </c>
      <c r="R65" s="197"/>
      <c r="S65" s="197"/>
      <c r="T65" s="197"/>
      <c r="U65" s="197"/>
      <c r="V65" s="51"/>
    </row>
    <row r="66" spans="1:22" s="6" customFormat="1" ht="25.5" customHeight="1">
      <c r="A66" s="205">
        <v>1</v>
      </c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7"/>
      <c r="M66" s="74">
        <v>2</v>
      </c>
      <c r="N66" s="197">
        <v>3</v>
      </c>
      <c r="O66" s="197"/>
      <c r="P66" s="197"/>
      <c r="Q66" s="197">
        <v>4</v>
      </c>
      <c r="R66" s="197"/>
      <c r="S66" s="197"/>
      <c r="T66" s="197"/>
      <c r="U66" s="197"/>
      <c r="V66" s="52"/>
    </row>
    <row r="67" spans="1:22" s="6" customFormat="1" ht="12.75">
      <c r="A67" s="202" t="s">
        <v>51</v>
      </c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4"/>
      <c r="M67" s="76"/>
      <c r="N67" s="208"/>
      <c r="O67" s="208"/>
      <c r="P67" s="208"/>
      <c r="Q67" s="198"/>
      <c r="R67" s="198"/>
      <c r="S67" s="198"/>
      <c r="T67" s="198"/>
      <c r="U67" s="198"/>
      <c r="V67" s="52"/>
    </row>
    <row r="68" spans="1:22" s="4" customFormat="1" ht="12.75">
      <c r="A68" s="199" t="s">
        <v>52</v>
      </c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1"/>
      <c r="M68" s="76">
        <v>300</v>
      </c>
      <c r="N68" s="180" t="str">
        <f>IF(('Для розрахунків'!N68:P68)=0," - ",('Для розрахунків'!N68:P68))</f>
        <v> - </v>
      </c>
      <c r="O68" s="180"/>
      <c r="P68" s="180"/>
      <c r="Q68" s="181" t="str">
        <f>IF(('Для розрахунків'!Q68:U68)=0," - ",('Для розрахунків'!Q68:U68))</f>
        <v> - </v>
      </c>
      <c r="R68" s="181"/>
      <c r="S68" s="181"/>
      <c r="T68" s="181"/>
      <c r="U68" s="181"/>
      <c r="V68" s="48"/>
    </row>
    <row r="69" spans="1:22" s="4" customFormat="1" ht="12.75">
      <c r="A69" s="199" t="s">
        <v>53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1"/>
      <c r="M69" s="76">
        <v>310</v>
      </c>
      <c r="N69" s="180" t="str">
        <f>IF(('Для розрахунків'!N69:P69)=0," - ",('Для розрахунків'!N69:P69))</f>
        <v> - </v>
      </c>
      <c r="O69" s="180"/>
      <c r="P69" s="180"/>
      <c r="Q69" s="181" t="str">
        <f>IF(('Для розрахунків'!Q69:U69)=0," - ",('Для розрахунків'!Q69:U69))</f>
        <v> - </v>
      </c>
      <c r="R69" s="181"/>
      <c r="S69" s="181"/>
      <c r="T69" s="181"/>
      <c r="U69" s="181"/>
      <c r="V69" s="48"/>
    </row>
    <row r="70" spans="1:22" s="4" customFormat="1" ht="12.75">
      <c r="A70" s="199" t="s">
        <v>54</v>
      </c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1"/>
      <c r="M70" s="76">
        <v>320</v>
      </c>
      <c r="N70" s="180" t="str">
        <f>IF(('Для розрахунків'!N70:P70)=0," - ",('Для розрахунків'!N70:P70))</f>
        <v> - </v>
      </c>
      <c r="O70" s="180"/>
      <c r="P70" s="180"/>
      <c r="Q70" s="181" t="str">
        <f>IF(('Для розрахунків'!Q70:U70)=0," - ",('Для розрахунків'!Q70:U70))</f>
        <v> - </v>
      </c>
      <c r="R70" s="181"/>
      <c r="S70" s="181"/>
      <c r="T70" s="181"/>
      <c r="U70" s="181"/>
      <c r="V70" s="48"/>
    </row>
    <row r="71" spans="1:22" s="4" customFormat="1" ht="12.75">
      <c r="A71" s="199" t="s">
        <v>55</v>
      </c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1"/>
      <c r="M71" s="76">
        <v>330</v>
      </c>
      <c r="N71" s="180" t="str">
        <f>IF(('Для розрахунків'!N71:P71)=0," - ",('Для розрахунків'!N71:P71))</f>
        <v> - </v>
      </c>
      <c r="O71" s="180"/>
      <c r="P71" s="180"/>
      <c r="Q71" s="181" t="str">
        <f>IF(('Для розрахунків'!Q71:U71)=0," - ",('Для розрахунків'!Q71:U71))</f>
        <v> - </v>
      </c>
      <c r="R71" s="181"/>
      <c r="S71" s="181"/>
      <c r="T71" s="181"/>
      <c r="U71" s="181"/>
      <c r="V71" s="48"/>
    </row>
    <row r="72" spans="1:22" s="4" customFormat="1" ht="12.75">
      <c r="A72" s="199" t="s">
        <v>56</v>
      </c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1"/>
      <c r="M72" s="76">
        <v>340</v>
      </c>
      <c r="N72" s="180" t="str">
        <f>IF(('Для розрахунків'!N72:P72)=0," - ",('Для розрахунків'!N72:P72))</f>
        <v> - </v>
      </c>
      <c r="O72" s="180"/>
      <c r="P72" s="180"/>
      <c r="Q72" s="181" t="str">
        <f>IF(('Для розрахунків'!Q72:U72)=0," - ",('Для розрахунків'!Q72:U72))</f>
        <v> - </v>
      </c>
      <c r="R72" s="181"/>
      <c r="S72" s="181"/>
      <c r="T72" s="181"/>
      <c r="U72" s="181"/>
      <c r="V72" s="48"/>
    </row>
    <row r="73" spans="1:22" s="4" customFormat="1" ht="12.75">
      <c r="A73" s="199" t="s">
        <v>57</v>
      </c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1"/>
      <c r="M73" s="76">
        <v>350</v>
      </c>
      <c r="N73" s="105">
        <f>IF('Для розрахунків'!O73&lt;0,"(",'Для розрахунків'!N73)</f>
        <v>0</v>
      </c>
      <c r="O73" s="78" t="str">
        <f>IF('Для розрахунків'!O73=0," - ",ABS('Для розрахунків'!O73))</f>
        <v> - </v>
      </c>
      <c r="P73" s="106">
        <f>IF('Для розрахунків'!O73&lt;0,")",'Для розрахунків'!P73)</f>
        <v>0</v>
      </c>
      <c r="Q73" s="105">
        <f>IF('Для розрахунків'!R73&lt;0,"(",'Для розрахунків'!Q73)</f>
        <v>0</v>
      </c>
      <c r="R73" s="193" t="str">
        <f>IF('Для розрахунків'!Q73:U73=0," - ",ABS('Для розрахунків'!R73:T73))</f>
        <v> - </v>
      </c>
      <c r="S73" s="194"/>
      <c r="T73" s="194"/>
      <c r="U73" s="106">
        <f>IF('Для розрахунків'!R73&lt;0,")",'Для розрахунків'!U73)</f>
        <v>0</v>
      </c>
      <c r="V73" s="48"/>
    </row>
    <row r="74" spans="1:22" s="4" customFormat="1" ht="12.75">
      <c r="A74" s="199" t="s">
        <v>58</v>
      </c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1"/>
      <c r="M74" s="83">
        <v>360</v>
      </c>
      <c r="N74" s="84" t="s">
        <v>101</v>
      </c>
      <c r="O74" s="88" t="str">
        <f>IF(('Для розрахунків'!O74)=0," - ",('Для розрахунків'!O74))</f>
        <v> - </v>
      </c>
      <c r="P74" s="85" t="s">
        <v>102</v>
      </c>
      <c r="Q74" s="86" t="s">
        <v>101</v>
      </c>
      <c r="R74" s="195" t="str">
        <f>IF(('Для розрахунків'!Q74:U74)=0," - ",('Для розрахунків'!Q74:U74))</f>
        <v> - </v>
      </c>
      <c r="S74" s="196"/>
      <c r="T74" s="196"/>
      <c r="U74" s="87" t="s">
        <v>102</v>
      </c>
      <c r="V74" s="48"/>
    </row>
    <row r="75" spans="1:22" s="4" customFormat="1" ht="12.75">
      <c r="A75" s="199" t="s">
        <v>59</v>
      </c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1"/>
      <c r="M75" s="83">
        <v>370</v>
      </c>
      <c r="N75" s="89" t="s">
        <v>101</v>
      </c>
      <c r="O75" s="78" t="str">
        <f>IF(('Для розрахунків'!O75)=0," - ",('Для розрахунків'!O75))</f>
        <v> - </v>
      </c>
      <c r="P75" s="90" t="s">
        <v>102</v>
      </c>
      <c r="Q75" s="91" t="s">
        <v>101</v>
      </c>
      <c r="R75" s="193" t="str">
        <f>IF(('Для розрахунків'!Q75:U75)=0," - ",('Для розрахунків'!Q75:U75))</f>
        <v> - </v>
      </c>
      <c r="S75" s="194"/>
      <c r="T75" s="194"/>
      <c r="U75" s="92" t="s">
        <v>102</v>
      </c>
      <c r="V75" s="49"/>
    </row>
    <row r="76" spans="1:22" s="4" customFormat="1" ht="12.75">
      <c r="A76" s="188" t="s">
        <v>31</v>
      </c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90"/>
      <c r="M76" s="75">
        <v>380</v>
      </c>
      <c r="N76" s="186" t="str">
        <f>IF(('Для розрахунків'!N76:P76)=0," - ",('Для розрахунків'!N76:P76))</f>
        <v> - </v>
      </c>
      <c r="O76" s="186"/>
      <c r="P76" s="186"/>
      <c r="Q76" s="187" t="str">
        <f>IF(('Для розрахунків'!Q76:U76)=0," - ",('Для розрахунків'!Q76:U76))</f>
        <v> - </v>
      </c>
      <c r="R76" s="187"/>
      <c r="S76" s="187"/>
      <c r="T76" s="187"/>
      <c r="U76" s="187"/>
      <c r="V76" s="49"/>
    </row>
    <row r="77" spans="1:22" s="4" customFormat="1" ht="12.75">
      <c r="A77" s="202" t="s">
        <v>118</v>
      </c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4"/>
      <c r="M77" s="76"/>
      <c r="N77" s="180"/>
      <c r="O77" s="180"/>
      <c r="P77" s="180"/>
      <c r="Q77" s="181"/>
      <c r="R77" s="181"/>
      <c r="S77" s="181"/>
      <c r="T77" s="181"/>
      <c r="U77" s="181"/>
      <c r="V77" s="50"/>
    </row>
    <row r="78" spans="1:22" s="4" customFormat="1" ht="12.75">
      <c r="A78" s="199" t="s">
        <v>60</v>
      </c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1"/>
      <c r="M78" s="76">
        <v>400</v>
      </c>
      <c r="N78" s="180" t="str">
        <f>IF(('Для розрахунків'!N78:P78)=0," - ",('Для розрахунків'!N78:P78))</f>
        <v> - </v>
      </c>
      <c r="O78" s="180"/>
      <c r="P78" s="180"/>
      <c r="Q78" s="181" t="str">
        <f>IF(('Для розрахунків'!Q78:U78)=0," - ",('Для розрахунків'!Q78:U78))</f>
        <v> - </v>
      </c>
      <c r="R78" s="181"/>
      <c r="S78" s="181"/>
      <c r="T78" s="181"/>
      <c r="U78" s="181"/>
      <c r="V78" s="48"/>
    </row>
    <row r="79" spans="1:22" s="4" customFormat="1" ht="12.75">
      <c r="A79" s="199" t="s">
        <v>61</v>
      </c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1"/>
      <c r="M79" s="76">
        <v>410</v>
      </c>
      <c r="N79" s="180" t="str">
        <f>IF(('Для розрахунків'!N79:P79)=0," - ",('Для розрахунків'!N79:P79))</f>
        <v> - </v>
      </c>
      <c r="O79" s="180"/>
      <c r="P79" s="180"/>
      <c r="Q79" s="181" t="str">
        <f>IF(('Для розрахунків'!Q79:U79)=0," - ",('Для розрахунків'!Q79:U79))</f>
        <v> - </v>
      </c>
      <c r="R79" s="181"/>
      <c r="S79" s="181"/>
      <c r="T79" s="181"/>
      <c r="U79" s="181"/>
      <c r="V79" s="48"/>
    </row>
    <row r="80" spans="1:22" s="4" customFormat="1" ht="12.75">
      <c r="A80" s="199" t="s">
        <v>62</v>
      </c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1"/>
      <c r="M80" s="76">
        <v>420</v>
      </c>
      <c r="N80" s="180" t="str">
        <f>IF(('Для розрахунків'!N80:P80)=0," - ",('Для розрахунків'!N80:P80))</f>
        <v> - </v>
      </c>
      <c r="O80" s="180"/>
      <c r="P80" s="180"/>
      <c r="Q80" s="181" t="str">
        <f>IF(('Для розрахунків'!Q80:U80)=0," - ",('Для розрахунків'!Q80:U80))</f>
        <v> - </v>
      </c>
      <c r="R80" s="181"/>
      <c r="S80" s="181"/>
      <c r="T80" s="181"/>
      <c r="U80" s="181"/>
      <c r="V80" s="48"/>
    </row>
    <row r="81" spans="1:22" s="4" customFormat="1" ht="12.75">
      <c r="A81" s="188" t="s">
        <v>48</v>
      </c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90"/>
      <c r="M81" s="75">
        <v>430</v>
      </c>
      <c r="N81" s="180" t="str">
        <f>IF(('Для розрахунків'!N81:P81)=0," - ",('Для розрахунків'!N81:P81))</f>
        <v> - </v>
      </c>
      <c r="O81" s="180"/>
      <c r="P81" s="180"/>
      <c r="Q81" s="181" t="str">
        <f>IF(('Для розрахунків'!Q81:U81)=0," - ",('Для розрахунків'!Q81:U81))</f>
        <v> - </v>
      </c>
      <c r="R81" s="181"/>
      <c r="S81" s="181"/>
      <c r="T81" s="181"/>
      <c r="U81" s="181"/>
      <c r="V81" s="48"/>
    </row>
    <row r="82" spans="1:22" s="4" customFormat="1" ht="12.75">
      <c r="A82" s="202" t="s">
        <v>63</v>
      </c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4"/>
      <c r="M82" s="76"/>
      <c r="N82" s="180"/>
      <c r="O82" s="180"/>
      <c r="P82" s="180"/>
      <c r="Q82" s="181"/>
      <c r="R82" s="181"/>
      <c r="S82" s="181"/>
      <c r="T82" s="181"/>
      <c r="U82" s="181"/>
      <c r="V82" s="48"/>
    </row>
    <row r="83" spans="1:22" s="4" customFormat="1" ht="12.75">
      <c r="A83" s="199" t="s">
        <v>64</v>
      </c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1"/>
      <c r="M83" s="76">
        <v>440</v>
      </c>
      <c r="N83" s="180" t="str">
        <f>IF(('Для розрахунків'!N83:P83)=0," - ",('Для розрахунків'!N83:P83))</f>
        <v> - </v>
      </c>
      <c r="O83" s="180"/>
      <c r="P83" s="180"/>
      <c r="Q83" s="181" t="str">
        <f>IF(('Для розрахунків'!Q83:U83)=0," - ",('Для розрахунків'!Q83:U83))</f>
        <v> - </v>
      </c>
      <c r="R83" s="181"/>
      <c r="S83" s="181"/>
      <c r="T83" s="181"/>
      <c r="U83" s="181"/>
      <c r="V83" s="48"/>
    </row>
    <row r="84" spans="1:22" s="4" customFormat="1" ht="12.75">
      <c r="A84" s="199" t="s">
        <v>65</v>
      </c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1"/>
      <c r="M84" s="76">
        <v>450</v>
      </c>
      <c r="N84" s="180" t="str">
        <f>IF(('Для розрахунків'!N84:P84)=0," - ",('Для розрахунків'!N84:P84))</f>
        <v> - </v>
      </c>
      <c r="O84" s="180"/>
      <c r="P84" s="180"/>
      <c r="Q84" s="181" t="str">
        <f>IF(('Для розрахунків'!Q84:U84)=0," - ",('Для розрахунків'!Q84:U84))</f>
        <v> - </v>
      </c>
      <c r="R84" s="181"/>
      <c r="S84" s="181"/>
      <c r="T84" s="181"/>
      <c r="U84" s="181"/>
      <c r="V84" s="48"/>
    </row>
    <row r="85" spans="1:22" s="4" customFormat="1" ht="12.75">
      <c r="A85" s="199" t="s">
        <v>66</v>
      </c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1"/>
      <c r="M85" s="76">
        <v>460</v>
      </c>
      <c r="N85" s="180" t="str">
        <f>IF(('Для розрахунків'!N85:P85)=0," - ",('Для розрахунків'!N85:P85))</f>
        <v> - </v>
      </c>
      <c r="O85" s="180"/>
      <c r="P85" s="180"/>
      <c r="Q85" s="181" t="str">
        <f>IF(('Для розрахунків'!Q85:U85)=0," - ",('Для розрахунків'!Q85:U85))</f>
        <v> - </v>
      </c>
      <c r="R85" s="181"/>
      <c r="S85" s="181"/>
      <c r="T85" s="181"/>
      <c r="U85" s="181"/>
      <c r="V85" s="48"/>
    </row>
    <row r="86" spans="1:22" s="4" customFormat="1" ht="12.75">
      <c r="A86" s="199" t="s">
        <v>67</v>
      </c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1"/>
      <c r="M86" s="76">
        <v>470</v>
      </c>
      <c r="N86" s="180" t="str">
        <f>IF(('Для розрахунків'!N86:P86)=0," - ",('Для розрахунків'!N86:P86))</f>
        <v> - </v>
      </c>
      <c r="O86" s="180"/>
      <c r="P86" s="180"/>
      <c r="Q86" s="181" t="str">
        <f>IF(('Для розрахунків'!Q86:U86)=0," - ",('Для розрахунків'!Q86:U86))</f>
        <v> - </v>
      </c>
      <c r="R86" s="181"/>
      <c r="S86" s="181"/>
      <c r="T86" s="181"/>
      <c r="U86" s="181"/>
      <c r="V86" s="48"/>
    </row>
    <row r="87" spans="1:22" s="4" customFormat="1" ht="12.75">
      <c r="A87" s="188" t="s">
        <v>68</v>
      </c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90"/>
      <c r="M87" s="75">
        <v>480</v>
      </c>
      <c r="N87" s="186" t="str">
        <f>IF(('Для розрахунків'!N87:P87)=0," - ",('Для розрахунків'!N87:P87))</f>
        <v> - </v>
      </c>
      <c r="O87" s="186"/>
      <c r="P87" s="186"/>
      <c r="Q87" s="187" t="str">
        <f>IF(('Для розрахунків'!Q87:U87)=0," - ",('Для розрахунків'!Q87:U87))</f>
        <v> - </v>
      </c>
      <c r="R87" s="187"/>
      <c r="S87" s="187"/>
      <c r="T87" s="187"/>
      <c r="U87" s="187"/>
      <c r="V87" s="48"/>
    </row>
    <row r="88" spans="1:22" s="4" customFormat="1" ht="12.75">
      <c r="A88" s="202" t="s">
        <v>69</v>
      </c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4"/>
      <c r="M88" s="76"/>
      <c r="N88" s="180"/>
      <c r="O88" s="180"/>
      <c r="P88" s="180"/>
      <c r="Q88" s="181"/>
      <c r="R88" s="181"/>
      <c r="S88" s="181"/>
      <c r="T88" s="181"/>
      <c r="U88" s="181"/>
      <c r="V88" s="50"/>
    </row>
    <row r="89" spans="1:22" s="4" customFormat="1" ht="12.75">
      <c r="A89" s="199" t="s">
        <v>70</v>
      </c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1"/>
      <c r="M89" s="76">
        <v>500</v>
      </c>
      <c r="N89" s="180" t="str">
        <f>IF(('Для розрахунків'!N89:P89)=0," - ",('Для розрахунків'!N89:P89))</f>
        <v> - </v>
      </c>
      <c r="O89" s="180"/>
      <c r="P89" s="180"/>
      <c r="Q89" s="181" t="str">
        <f>IF(('Для розрахунків'!Q89:U89)=0," - ",('Для розрахунків'!Q89:U89))</f>
        <v> - </v>
      </c>
      <c r="R89" s="181"/>
      <c r="S89" s="181"/>
      <c r="T89" s="181"/>
      <c r="U89" s="181"/>
      <c r="V89" s="48"/>
    </row>
    <row r="90" spans="1:22" s="4" customFormat="1" ht="12.75">
      <c r="A90" s="199" t="s">
        <v>71</v>
      </c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1"/>
      <c r="M90" s="76">
        <v>510</v>
      </c>
      <c r="N90" s="180" t="str">
        <f>IF(('Для розрахунків'!N90:P90)=0," - ",('Для розрахунків'!N90:P90))</f>
        <v> - </v>
      </c>
      <c r="O90" s="180"/>
      <c r="P90" s="180"/>
      <c r="Q90" s="181" t="str">
        <f>IF(('Для розрахунків'!Q90:U90)=0," - ",('Для розрахунків'!Q90:U90))</f>
        <v> - </v>
      </c>
      <c r="R90" s="181"/>
      <c r="S90" s="181"/>
      <c r="T90" s="181"/>
      <c r="U90" s="181"/>
      <c r="V90" s="48"/>
    </row>
    <row r="91" spans="1:22" s="4" customFormat="1" ht="12.75">
      <c r="A91" s="199" t="s">
        <v>72</v>
      </c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1"/>
      <c r="M91" s="76">
        <v>520</v>
      </c>
      <c r="N91" s="180" t="str">
        <f>IF(('Для розрахунків'!N91:P91)=0," - ",('Для розрахунків'!N91:P91))</f>
        <v> - </v>
      </c>
      <c r="O91" s="180"/>
      <c r="P91" s="180"/>
      <c r="Q91" s="181" t="str">
        <f>IF(('Для розрахунків'!Q91:U91)=0," - ",('Для розрахунків'!Q91:U91))</f>
        <v> - </v>
      </c>
      <c r="R91" s="181"/>
      <c r="S91" s="181"/>
      <c r="T91" s="181"/>
      <c r="U91" s="181"/>
      <c r="V91" s="48"/>
    </row>
    <row r="92" spans="1:22" s="4" customFormat="1" ht="12.75">
      <c r="A92" s="199" t="s">
        <v>73</v>
      </c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1"/>
      <c r="M92" s="76">
        <v>530</v>
      </c>
      <c r="N92" s="180" t="str">
        <f>IF(('Для розрахунків'!N92:P92)=0," - ",('Для розрахунків'!N92:P92))</f>
        <v> - </v>
      </c>
      <c r="O92" s="180"/>
      <c r="P92" s="180"/>
      <c r="Q92" s="181" t="str">
        <f>IF(('Для розрахунків'!Q92:U92)=0," - ",('Для розрахунків'!Q92:U92))</f>
        <v> - </v>
      </c>
      <c r="R92" s="181"/>
      <c r="S92" s="181"/>
      <c r="T92" s="181"/>
      <c r="U92" s="181"/>
      <c r="V92" s="48"/>
    </row>
    <row r="93" spans="1:22" s="4" customFormat="1" ht="12.75">
      <c r="A93" s="199" t="s">
        <v>74</v>
      </c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1"/>
      <c r="M93" s="76"/>
      <c r="N93" s="180"/>
      <c r="O93" s="180"/>
      <c r="P93" s="180"/>
      <c r="Q93" s="181"/>
      <c r="R93" s="181"/>
      <c r="S93" s="181"/>
      <c r="T93" s="181"/>
      <c r="U93" s="181"/>
      <c r="V93" s="48"/>
    </row>
    <row r="94" spans="1:22" s="4" customFormat="1" ht="12.75">
      <c r="A94" s="182" t="s">
        <v>75</v>
      </c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4"/>
      <c r="M94" s="76">
        <v>540</v>
      </c>
      <c r="N94" s="180" t="str">
        <f>IF(('Для розрахунків'!N94:P94)=0," - ",('Для розрахунків'!N94:P94))</f>
        <v> - </v>
      </c>
      <c r="O94" s="180"/>
      <c r="P94" s="180"/>
      <c r="Q94" s="181" t="str">
        <f>IF(('Для розрахунків'!Q94:U94)=0," - ",('Для розрахунків'!Q94:U94))</f>
        <v> - </v>
      </c>
      <c r="R94" s="181"/>
      <c r="S94" s="181"/>
      <c r="T94" s="181"/>
      <c r="U94" s="181"/>
      <c r="V94" s="48"/>
    </row>
    <row r="95" spans="1:22" s="4" customFormat="1" ht="12.75">
      <c r="A95" s="182" t="s">
        <v>38</v>
      </c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4"/>
      <c r="M95" s="76">
        <v>550</v>
      </c>
      <c r="N95" s="180" t="str">
        <f>IF(('Для розрахунків'!N95:P95)=0," - ",('Для розрахунків'!N95:P95))</f>
        <v> - </v>
      </c>
      <c r="O95" s="180"/>
      <c r="P95" s="180"/>
      <c r="Q95" s="181" t="str">
        <f>IF(('Для розрахунків'!Q95:U95)=0," - ",('Для розрахунків'!Q95:U95))</f>
        <v> - </v>
      </c>
      <c r="R95" s="181"/>
      <c r="S95" s="181"/>
      <c r="T95" s="181"/>
      <c r="U95" s="181"/>
      <c r="V95" s="48"/>
    </row>
    <row r="96" spans="1:22" s="4" customFormat="1" ht="12.75">
      <c r="A96" s="182" t="s">
        <v>76</v>
      </c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4"/>
      <c r="M96" s="76">
        <v>560</v>
      </c>
      <c r="N96" s="180" t="str">
        <f>IF(('Для розрахунків'!N96:P96)=0," - ",('Для розрахунків'!N96:P96))</f>
        <v> - </v>
      </c>
      <c r="O96" s="180"/>
      <c r="P96" s="180"/>
      <c r="Q96" s="181" t="str">
        <f>IF(('Для розрахунків'!Q96:U96)=0," - ",('Для розрахунків'!Q96:U96))</f>
        <v> - </v>
      </c>
      <c r="R96" s="181"/>
      <c r="S96" s="181"/>
      <c r="T96" s="181"/>
      <c r="U96" s="181"/>
      <c r="V96" s="48"/>
    </row>
    <row r="97" spans="1:22" s="4" customFormat="1" ht="12.75">
      <c r="A97" s="182" t="s">
        <v>77</v>
      </c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4"/>
      <c r="M97" s="76">
        <v>570</v>
      </c>
      <c r="N97" s="180" t="str">
        <f>IF(('Для розрахунків'!N97:P97)=0," - ",('Для розрахунків'!N97:P97))</f>
        <v> - </v>
      </c>
      <c r="O97" s="180"/>
      <c r="P97" s="180"/>
      <c r="Q97" s="181" t="str">
        <f>IF(('Для розрахунків'!Q97:U97)=0," - ",('Для розрахунків'!Q97:U97))</f>
        <v> - </v>
      </c>
      <c r="R97" s="181"/>
      <c r="S97" s="181"/>
      <c r="T97" s="181"/>
      <c r="U97" s="181"/>
      <c r="V97" s="48"/>
    </row>
    <row r="98" spans="1:22" s="4" customFormat="1" ht="12.75">
      <c r="A98" s="182" t="s">
        <v>78</v>
      </c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4"/>
      <c r="M98" s="76">
        <v>580</v>
      </c>
      <c r="N98" s="180" t="str">
        <f>IF(('Для розрахунків'!N98:P98)=0," - ",('Для розрахунків'!N98:P98))</f>
        <v> - </v>
      </c>
      <c r="O98" s="180"/>
      <c r="P98" s="180"/>
      <c r="Q98" s="181" t="str">
        <f>IF(('Для розрахунків'!Q98:U98)=0," - ",('Для розрахунків'!Q98:U98))</f>
        <v> - </v>
      </c>
      <c r="R98" s="181"/>
      <c r="S98" s="181"/>
      <c r="T98" s="181"/>
      <c r="U98" s="181"/>
      <c r="V98" s="48"/>
    </row>
    <row r="99" spans="1:22" s="4" customFormat="1" ht="12.75">
      <c r="A99" s="182" t="s">
        <v>79</v>
      </c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4"/>
      <c r="M99" s="76">
        <v>590</v>
      </c>
      <c r="N99" s="180" t="str">
        <f>IF(('Для розрахунків'!N99:P99)=0," - ",('Для розрахунків'!N99:P99))</f>
        <v> - </v>
      </c>
      <c r="O99" s="180"/>
      <c r="P99" s="180"/>
      <c r="Q99" s="181" t="str">
        <f>IF(('Для розрахунків'!Q99:U99)=0," - ",('Для розрахунків'!Q99:U99))</f>
        <v> - </v>
      </c>
      <c r="R99" s="181"/>
      <c r="S99" s="181"/>
      <c r="T99" s="181"/>
      <c r="U99" s="181"/>
      <c r="V99" s="48"/>
    </row>
    <row r="100" spans="1:22" s="4" customFormat="1" ht="12.75">
      <c r="A100" s="182" t="s">
        <v>41</v>
      </c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4"/>
      <c r="M100" s="76">
        <v>600</v>
      </c>
      <c r="N100" s="180" t="str">
        <f>IF(('Для розрахунків'!N100:P100)=0," - ",('Для розрахунків'!N100:P100))</f>
        <v> - </v>
      </c>
      <c r="O100" s="180"/>
      <c r="P100" s="180"/>
      <c r="Q100" s="181" t="str">
        <f>IF(('Для розрахунків'!Q100:U100)=0," - ",('Для розрахунків'!Q100:U100))</f>
        <v> - </v>
      </c>
      <c r="R100" s="181"/>
      <c r="S100" s="181"/>
      <c r="T100" s="181"/>
      <c r="U100" s="181"/>
      <c r="V100" s="48"/>
    </row>
    <row r="101" spans="1:22" s="4" customFormat="1" ht="12.75">
      <c r="A101" s="199" t="s">
        <v>80</v>
      </c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1"/>
      <c r="M101" s="76">
        <v>610</v>
      </c>
      <c r="N101" s="180" t="str">
        <f>IF(('Для розрахунків'!N101:P101)=0," - ",('Для розрахунків'!N101:P101))</f>
        <v> - </v>
      </c>
      <c r="O101" s="180"/>
      <c r="P101" s="180"/>
      <c r="Q101" s="181" t="str">
        <f>IF(('Для розрахунків'!Q101:U101)=0," - ",('Для розрахунків'!Q101:U101))</f>
        <v> - </v>
      </c>
      <c r="R101" s="181"/>
      <c r="S101" s="181"/>
      <c r="T101" s="181"/>
      <c r="U101" s="181"/>
      <c r="V101" s="48"/>
    </row>
    <row r="102" spans="1:22" s="4" customFormat="1" ht="12.75">
      <c r="A102" s="188" t="s">
        <v>81</v>
      </c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90"/>
      <c r="M102" s="75">
        <v>620</v>
      </c>
      <c r="N102" s="186" t="str">
        <f>IF(('Для розрахунків'!N102:P102)=0," - ",('Для розрахунків'!N102:P102))</f>
        <v> - </v>
      </c>
      <c r="O102" s="186"/>
      <c r="P102" s="186"/>
      <c r="Q102" s="187" t="str">
        <f>IF(('Для розрахунків'!Q102:U102)=0," - ",('Для розрахунків'!Q102:U102))</f>
        <v> - </v>
      </c>
      <c r="R102" s="187"/>
      <c r="S102" s="187"/>
      <c r="T102" s="187"/>
      <c r="U102" s="187"/>
      <c r="V102" s="48"/>
    </row>
    <row r="103" spans="1:22" s="4" customFormat="1" ht="12.75">
      <c r="A103" s="202" t="s">
        <v>82</v>
      </c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4"/>
      <c r="M103" s="75">
        <v>630</v>
      </c>
      <c r="N103" s="186" t="str">
        <f>IF(('Для розрахунків'!N103:P103)=0," - ",('Для розрахунків'!N103:P103))</f>
        <v> - </v>
      </c>
      <c r="O103" s="186"/>
      <c r="P103" s="186"/>
      <c r="Q103" s="187" t="str">
        <f>IF(('Для розрахунків'!Q103:U103)=0," - ",('Для розрахунків'!Q103:U103))</f>
        <v> - </v>
      </c>
      <c r="R103" s="187"/>
      <c r="S103" s="187"/>
      <c r="T103" s="187"/>
      <c r="U103" s="187"/>
      <c r="V103" s="50"/>
    </row>
    <row r="104" spans="1:22" s="4" customFormat="1" ht="12.75">
      <c r="A104" s="188" t="s">
        <v>10</v>
      </c>
      <c r="B104" s="189"/>
      <c r="C104" s="189"/>
      <c r="D104" s="189"/>
      <c r="E104" s="189"/>
      <c r="F104" s="189"/>
      <c r="G104" s="189"/>
      <c r="H104" s="189"/>
      <c r="I104" s="189"/>
      <c r="J104" s="189"/>
      <c r="K104" s="189"/>
      <c r="L104" s="190"/>
      <c r="M104" s="75">
        <v>640</v>
      </c>
      <c r="N104" s="186" t="str">
        <f>IF(('Для розрахунків'!N104:P104)=0," - ",('Для розрахунків'!N104:P104))</f>
        <v> - </v>
      </c>
      <c r="O104" s="186"/>
      <c r="P104" s="186"/>
      <c r="Q104" s="187" t="str">
        <f>IF(('Для розрахунків'!Q104:U104)=0," - ",('Для розрахунків'!Q104:U104))</f>
        <v> - </v>
      </c>
      <c r="R104" s="187"/>
      <c r="S104" s="187"/>
      <c r="T104" s="187"/>
      <c r="U104" s="187"/>
      <c r="V104" s="50"/>
    </row>
    <row r="105" spans="1:22" s="4" customFormat="1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71"/>
      <c r="P105" s="59"/>
      <c r="Q105" s="72"/>
      <c r="R105" s="59"/>
      <c r="S105" s="59"/>
      <c r="T105" s="59"/>
      <c r="U105" s="59"/>
      <c r="V105" s="50"/>
    </row>
    <row r="106" spans="1:21" ht="12.75">
      <c r="A106" s="191" t="s">
        <v>83</v>
      </c>
      <c r="B106" s="191"/>
      <c r="C106" s="191"/>
      <c r="D106" s="185">
        <f>'Для розрахунків'!D106</f>
        <v>0</v>
      </c>
      <c r="E106" s="185"/>
      <c r="F106" s="185"/>
      <c r="G106" s="185"/>
      <c r="H106" s="185"/>
      <c r="I106" s="185"/>
      <c r="J106" s="185"/>
      <c r="K106" s="98"/>
      <c r="L106" s="192">
        <f>'Для розрахунків'!L106</f>
        <v>0</v>
      </c>
      <c r="M106" s="192"/>
      <c r="N106" s="192"/>
      <c r="O106" s="192"/>
      <c r="P106" s="192"/>
      <c r="Q106" s="99"/>
      <c r="R106" s="100"/>
      <c r="S106" s="100"/>
      <c r="T106" s="100"/>
      <c r="U106" s="100"/>
    </row>
    <row r="107" spans="1:21" ht="12.75">
      <c r="A107" s="97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0"/>
      <c r="M107" s="100"/>
      <c r="N107" s="100"/>
      <c r="O107" s="102"/>
      <c r="P107" s="100"/>
      <c r="Q107" s="99"/>
      <c r="R107" s="100"/>
      <c r="S107" s="100"/>
      <c r="T107" s="100"/>
      <c r="U107" s="100"/>
    </row>
    <row r="108" spans="1:21" ht="12.75">
      <c r="A108" s="191" t="s">
        <v>84</v>
      </c>
      <c r="B108" s="191"/>
      <c r="C108" s="191"/>
      <c r="D108" s="191"/>
      <c r="E108" s="191"/>
      <c r="F108" s="185">
        <f>'Для розрахунків'!F108</f>
        <v>0</v>
      </c>
      <c r="G108" s="185"/>
      <c r="H108" s="185"/>
      <c r="I108" s="185"/>
      <c r="J108" s="185"/>
      <c r="K108" s="98"/>
      <c r="L108" s="192">
        <f>'Для розрахунків'!L108</f>
        <v>0</v>
      </c>
      <c r="M108" s="192"/>
      <c r="N108" s="192"/>
      <c r="O108" s="192"/>
      <c r="P108" s="192"/>
      <c r="Q108" s="99"/>
      <c r="R108" s="100"/>
      <c r="S108" s="100"/>
      <c r="T108" s="100"/>
      <c r="U108" s="100"/>
    </row>
    <row r="109" spans="1:16" ht="12.75">
      <c r="A109" s="93"/>
      <c r="B109" s="93"/>
      <c r="C109" s="93"/>
      <c r="D109" s="93"/>
      <c r="E109" s="93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</row>
  </sheetData>
  <sheetProtection formatCells="0" formatColumns="0" formatRows="0"/>
  <mergeCells count="294">
    <mergeCell ref="Q4:U4"/>
    <mergeCell ref="A6:I6"/>
    <mergeCell ref="J6:M6"/>
    <mergeCell ref="C10:O10"/>
    <mergeCell ref="D4:M4"/>
    <mergeCell ref="A4:C4"/>
    <mergeCell ref="A5:B5"/>
    <mergeCell ref="C5:M5"/>
    <mergeCell ref="G7:M7"/>
    <mergeCell ref="G8:M8"/>
    <mergeCell ref="N17:P17"/>
    <mergeCell ref="W1:Z3"/>
    <mergeCell ref="W4:Z7"/>
    <mergeCell ref="L1:U1"/>
    <mergeCell ref="M3:O3"/>
    <mergeCell ref="Q2:U2"/>
    <mergeCell ref="Q3:R3"/>
    <mergeCell ref="T3:U3"/>
    <mergeCell ref="A16:L16"/>
    <mergeCell ref="A17:L17"/>
    <mergeCell ref="Q26:U26"/>
    <mergeCell ref="W8:Z9"/>
    <mergeCell ref="N33:P33"/>
    <mergeCell ref="Q20:U20"/>
    <mergeCell ref="N16:P16"/>
    <mergeCell ref="R22:T22"/>
    <mergeCell ref="N19:P19"/>
    <mergeCell ref="Q19:U19"/>
    <mergeCell ref="Q33:U33"/>
    <mergeCell ref="Q16:U16"/>
    <mergeCell ref="Q25:U25"/>
    <mergeCell ref="N25:P25"/>
    <mergeCell ref="N21:P21"/>
    <mergeCell ref="N23:P23"/>
    <mergeCell ref="N24:P24"/>
    <mergeCell ref="Q24:U24"/>
    <mergeCell ref="N32:P32"/>
    <mergeCell ref="Q32:U32"/>
    <mergeCell ref="N20:P20"/>
    <mergeCell ref="M14:P14"/>
    <mergeCell ref="N18:P18"/>
    <mergeCell ref="Q17:U17"/>
    <mergeCell ref="Q18:U18"/>
    <mergeCell ref="N26:P26"/>
    <mergeCell ref="Q21:U21"/>
    <mergeCell ref="Q23:U23"/>
    <mergeCell ref="Q37:U37"/>
    <mergeCell ref="R27:T27"/>
    <mergeCell ref="Q34:U34"/>
    <mergeCell ref="N35:P35"/>
    <mergeCell ref="N36:P36"/>
    <mergeCell ref="Q36:U36"/>
    <mergeCell ref="R31:T31"/>
    <mergeCell ref="Q29:U29"/>
    <mergeCell ref="Q30:U30"/>
    <mergeCell ref="N34:P34"/>
    <mergeCell ref="A25:L25"/>
    <mergeCell ref="A18:L18"/>
    <mergeCell ref="A19:L19"/>
    <mergeCell ref="A20:L20"/>
    <mergeCell ref="A21:L21"/>
    <mergeCell ref="A23:L23"/>
    <mergeCell ref="A24:L24"/>
    <mergeCell ref="A22:L22"/>
    <mergeCell ref="A40:L40"/>
    <mergeCell ref="A34:L34"/>
    <mergeCell ref="A35:L35"/>
    <mergeCell ref="A36:L36"/>
    <mergeCell ref="A37:L37"/>
    <mergeCell ref="A41:L41"/>
    <mergeCell ref="A42:L42"/>
    <mergeCell ref="A43:L43"/>
    <mergeCell ref="A44:L44"/>
    <mergeCell ref="A45:L45"/>
    <mergeCell ref="A46:L46"/>
    <mergeCell ref="A47:L47"/>
    <mergeCell ref="A48:L48"/>
    <mergeCell ref="A49:L49"/>
    <mergeCell ref="A50:L50"/>
    <mergeCell ref="A51:L51"/>
    <mergeCell ref="A52:L52"/>
    <mergeCell ref="A53:L53"/>
    <mergeCell ref="A54:L54"/>
    <mergeCell ref="A55:L55"/>
    <mergeCell ref="A56:L56"/>
    <mergeCell ref="A57:L57"/>
    <mergeCell ref="A58:L58"/>
    <mergeCell ref="A59:L59"/>
    <mergeCell ref="A60:L60"/>
    <mergeCell ref="A61:L61"/>
    <mergeCell ref="A62:L62"/>
    <mergeCell ref="A63:L63"/>
    <mergeCell ref="A65:L65"/>
    <mergeCell ref="A66:L66"/>
    <mergeCell ref="N63:P63"/>
    <mergeCell ref="A67:L67"/>
    <mergeCell ref="A68:L68"/>
    <mergeCell ref="N66:P66"/>
    <mergeCell ref="N67:P67"/>
    <mergeCell ref="N65:P65"/>
    <mergeCell ref="A69:L69"/>
    <mergeCell ref="A70:L70"/>
    <mergeCell ref="A71:L71"/>
    <mergeCell ref="A72:L72"/>
    <mergeCell ref="A73:L73"/>
    <mergeCell ref="A74:L74"/>
    <mergeCell ref="A75:L75"/>
    <mergeCell ref="A76:L76"/>
    <mergeCell ref="A77:L77"/>
    <mergeCell ref="A78:L78"/>
    <mergeCell ref="A79:L79"/>
    <mergeCell ref="A80:L80"/>
    <mergeCell ref="A81:L81"/>
    <mergeCell ref="A82:L82"/>
    <mergeCell ref="A83:L83"/>
    <mergeCell ref="A84:L84"/>
    <mergeCell ref="A85:L85"/>
    <mergeCell ref="A86:L86"/>
    <mergeCell ref="A87:L87"/>
    <mergeCell ref="A88:L88"/>
    <mergeCell ref="A89:L89"/>
    <mergeCell ref="A90:L90"/>
    <mergeCell ref="A102:L102"/>
    <mergeCell ref="A103:L103"/>
    <mergeCell ref="A97:L97"/>
    <mergeCell ref="A98:L98"/>
    <mergeCell ref="A99:L99"/>
    <mergeCell ref="A100:L100"/>
    <mergeCell ref="A91:L91"/>
    <mergeCell ref="A92:L92"/>
    <mergeCell ref="A101:L101"/>
    <mergeCell ref="A93:L93"/>
    <mergeCell ref="A94:L94"/>
    <mergeCell ref="A95:L95"/>
    <mergeCell ref="A96:L96"/>
    <mergeCell ref="N40:P40"/>
    <mergeCell ref="Q40:U40"/>
    <mergeCell ref="Q83:U83"/>
    <mergeCell ref="Q78:U78"/>
    <mergeCell ref="Q79:U79"/>
    <mergeCell ref="Q80:U80"/>
    <mergeCell ref="Q81:U81"/>
    <mergeCell ref="Q82:U82"/>
    <mergeCell ref="N82:P82"/>
    <mergeCell ref="N83:P83"/>
    <mergeCell ref="A32:L32"/>
    <mergeCell ref="A33:L33"/>
    <mergeCell ref="N39:P39"/>
    <mergeCell ref="Q39:U39"/>
    <mergeCell ref="A38:L38"/>
    <mergeCell ref="A39:L39"/>
    <mergeCell ref="N38:P38"/>
    <mergeCell ref="Q38:U38"/>
    <mergeCell ref="Q35:U35"/>
    <mergeCell ref="N37:P37"/>
    <mergeCell ref="N78:P78"/>
    <mergeCell ref="N79:P79"/>
    <mergeCell ref="N80:P80"/>
    <mergeCell ref="N81:P81"/>
    <mergeCell ref="N41:P41"/>
    <mergeCell ref="Q41:U41"/>
    <mergeCell ref="N42:P42"/>
    <mergeCell ref="Q42:U42"/>
    <mergeCell ref="Q67:U67"/>
    <mergeCell ref="N44:P44"/>
    <mergeCell ref="Q44:U44"/>
    <mergeCell ref="N45:P45"/>
    <mergeCell ref="Q45:U45"/>
    <mergeCell ref="N59:P59"/>
    <mergeCell ref="N60:P60"/>
    <mergeCell ref="N62:P62"/>
    <mergeCell ref="N55:P55"/>
    <mergeCell ref="Q55:U55"/>
    <mergeCell ref="Q65:U65"/>
    <mergeCell ref="N54:P54"/>
    <mergeCell ref="Q54:U54"/>
    <mergeCell ref="N61:P61"/>
    <mergeCell ref="N56:P56"/>
    <mergeCell ref="N57:P57"/>
    <mergeCell ref="N58:P58"/>
    <mergeCell ref="A26:L26"/>
    <mergeCell ref="Q66:U66"/>
    <mergeCell ref="Q56:U56"/>
    <mergeCell ref="Q57:U57"/>
    <mergeCell ref="Q60:U60"/>
    <mergeCell ref="Q61:U61"/>
    <mergeCell ref="Q62:U62"/>
    <mergeCell ref="Q58:U58"/>
    <mergeCell ref="Q59:U59"/>
    <mergeCell ref="Q63:U63"/>
    <mergeCell ref="A31:L31"/>
    <mergeCell ref="N29:P29"/>
    <mergeCell ref="A30:L30"/>
    <mergeCell ref="N30:P30"/>
    <mergeCell ref="A29:L29"/>
    <mergeCell ref="Q43:U43"/>
    <mergeCell ref="N50:P50"/>
    <mergeCell ref="R49:T49"/>
    <mergeCell ref="Q46:U46"/>
    <mergeCell ref="N47:P47"/>
    <mergeCell ref="Q47:U47"/>
    <mergeCell ref="N48:P48"/>
    <mergeCell ref="Q48:U48"/>
    <mergeCell ref="N46:P46"/>
    <mergeCell ref="N43:P43"/>
    <mergeCell ref="N51:P51"/>
    <mergeCell ref="N52:P52"/>
    <mergeCell ref="N53:P53"/>
    <mergeCell ref="Q50:U50"/>
    <mergeCell ref="Q52:U52"/>
    <mergeCell ref="Q53:U53"/>
    <mergeCell ref="Q51:U51"/>
    <mergeCell ref="Q68:U68"/>
    <mergeCell ref="N69:P69"/>
    <mergeCell ref="Q69:U69"/>
    <mergeCell ref="N72:P72"/>
    <mergeCell ref="Q72:U72"/>
    <mergeCell ref="N70:P70"/>
    <mergeCell ref="Q70:U70"/>
    <mergeCell ref="N71:P71"/>
    <mergeCell ref="Q71:U71"/>
    <mergeCell ref="N68:P68"/>
    <mergeCell ref="N76:P76"/>
    <mergeCell ref="Q76:U76"/>
    <mergeCell ref="R73:T73"/>
    <mergeCell ref="N77:P77"/>
    <mergeCell ref="Q77:U77"/>
    <mergeCell ref="R74:T74"/>
    <mergeCell ref="R75:T75"/>
    <mergeCell ref="Q84:U84"/>
    <mergeCell ref="N85:P85"/>
    <mergeCell ref="Q85:U85"/>
    <mergeCell ref="N86:P86"/>
    <mergeCell ref="Q86:U86"/>
    <mergeCell ref="N84:P84"/>
    <mergeCell ref="Q87:U87"/>
    <mergeCell ref="N88:P88"/>
    <mergeCell ref="Q88:U88"/>
    <mergeCell ref="N89:P89"/>
    <mergeCell ref="Q89:U89"/>
    <mergeCell ref="N87:P87"/>
    <mergeCell ref="Q90:U90"/>
    <mergeCell ref="N91:P91"/>
    <mergeCell ref="Q91:U91"/>
    <mergeCell ref="N92:P92"/>
    <mergeCell ref="Q92:U92"/>
    <mergeCell ref="N90:P90"/>
    <mergeCell ref="Q93:U93"/>
    <mergeCell ref="N94:P94"/>
    <mergeCell ref="Q94:U94"/>
    <mergeCell ref="N95:P95"/>
    <mergeCell ref="Q95:U95"/>
    <mergeCell ref="N93:P93"/>
    <mergeCell ref="Q98:U98"/>
    <mergeCell ref="N96:P96"/>
    <mergeCell ref="Q99:U99"/>
    <mergeCell ref="N99:P99"/>
    <mergeCell ref="Q96:U96"/>
    <mergeCell ref="N97:P97"/>
    <mergeCell ref="Q97:U97"/>
    <mergeCell ref="N98:P98"/>
    <mergeCell ref="N102:P102"/>
    <mergeCell ref="Q102:U102"/>
    <mergeCell ref="N103:P103"/>
    <mergeCell ref="Q103:U103"/>
    <mergeCell ref="N100:P100"/>
    <mergeCell ref="Q100:U100"/>
    <mergeCell ref="N101:P101"/>
    <mergeCell ref="Q101:U101"/>
    <mergeCell ref="F108:J108"/>
    <mergeCell ref="N104:P104"/>
    <mergeCell ref="Q104:U104"/>
    <mergeCell ref="A104:L104"/>
    <mergeCell ref="A106:C106"/>
    <mergeCell ref="A108:E108"/>
    <mergeCell ref="D106:J106"/>
    <mergeCell ref="L106:P106"/>
    <mergeCell ref="L108:P108"/>
    <mergeCell ref="A28:L28"/>
    <mergeCell ref="N28:P28"/>
    <mergeCell ref="Q28:U28"/>
    <mergeCell ref="A27:L27"/>
    <mergeCell ref="Q5:U5"/>
    <mergeCell ref="Q6:U6"/>
    <mergeCell ref="Q7:U7"/>
    <mergeCell ref="Q8:U8"/>
    <mergeCell ref="Q9:U9"/>
    <mergeCell ref="Q14:U14"/>
    <mergeCell ref="A7:F7"/>
    <mergeCell ref="A8:F8"/>
    <mergeCell ref="A9:E9"/>
    <mergeCell ref="A10:B10"/>
    <mergeCell ref="E12:J12"/>
    <mergeCell ref="F9:M9"/>
  </mergeCells>
  <printOptions horizontalCentered="1"/>
  <pageMargins left="0.1968503937007874" right="0.1968503937007874" top="0.1968503937007874" bottom="0.1968503937007874" header="0" footer="0"/>
  <pageSetup blackAndWhite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galina</cp:lastModifiedBy>
  <cp:lastPrinted>2009-11-03T11:30:57Z</cp:lastPrinted>
  <dcterms:created xsi:type="dcterms:W3CDTF">2006-11-10T08:57:46Z</dcterms:created>
  <dcterms:modified xsi:type="dcterms:W3CDTF">2009-11-30T15:56:13Z</dcterms:modified>
  <cp:category/>
  <cp:version/>
  <cp:contentType/>
  <cp:contentStatus/>
</cp:coreProperties>
</file>