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10" windowHeight="6690" activeTab="0"/>
  </bookViews>
  <sheets>
    <sheet name="дод 4" sheetId="1" r:id="rId1"/>
  </sheets>
  <definedNames>
    <definedName name="_xlnm.Print_Titles" localSheetId="0">'дод 4'!$12:$13</definedName>
    <definedName name="_xlnm.Print_Area" localSheetId="0">'дод 4'!$A$1:$K$34</definedName>
  </definedNames>
  <calcPr fullCalcOnLoad="1"/>
</workbook>
</file>

<file path=xl/sharedStrings.xml><?xml version="1.0" encoding="utf-8"?>
<sst xmlns="http://schemas.openxmlformats.org/spreadsheetml/2006/main" count="56" uniqueCount="48">
  <si>
    <t xml:space="preserve">Повернення кредитів до обласного бюджету та </t>
  </si>
  <si>
    <t>Надання кредитів</t>
  </si>
  <si>
    <t>Повернення кредитів</t>
  </si>
  <si>
    <t>250908</t>
  </si>
  <si>
    <t>250909</t>
  </si>
  <si>
    <t>250911</t>
  </si>
  <si>
    <t>250912</t>
  </si>
  <si>
    <t xml:space="preserve">Повернення коштів, наданих для кредитування індивідуальних сільських забудовників </t>
  </si>
  <si>
    <t>Всього :</t>
  </si>
  <si>
    <t>Повернення коштів, наданих  для кредитування житлово-будівельним кооперативам "Печеніжець" і "Первомай -1"</t>
  </si>
  <si>
    <t>(грн.)</t>
  </si>
  <si>
    <t xml:space="preserve">до рішення обласної ради     </t>
  </si>
  <si>
    <t>Додаток 4</t>
  </si>
  <si>
    <t>Загальний фонд</t>
  </si>
  <si>
    <t>Спеціальний фонд</t>
  </si>
  <si>
    <t>Разом</t>
  </si>
  <si>
    <t xml:space="preserve">Головне управління економіки </t>
  </si>
  <si>
    <t>020</t>
  </si>
  <si>
    <t>Головне управління освіти і науки</t>
  </si>
  <si>
    <t>Інші освітні програми</t>
  </si>
  <si>
    <t>250904</t>
  </si>
  <si>
    <t>Повернення коштів, наданих  для кредитування суб'єктам підприємницької діяльності</t>
  </si>
  <si>
    <t>(ХХХVIII сесія V скликання)</t>
  </si>
  <si>
    <t>у редакції   рішення обласної ради</t>
  </si>
  <si>
    <t>від 03 лютого 2009 року № 1107-V</t>
  </si>
  <si>
    <r>
      <t xml:space="preserve">Повернення коштів, наданих  для   кредитування громадян на будівництво (реконструкцію) та придбання житла </t>
    </r>
    <r>
      <rPr>
        <i/>
        <sz val="10"/>
        <rFont val="Arial Cyr"/>
        <family val="0"/>
      </rPr>
      <t xml:space="preserve"> </t>
    </r>
  </si>
  <si>
    <t>Кредитування - всього</t>
  </si>
  <si>
    <t>Код тимчасової відомчої класифікації видатків</t>
  </si>
  <si>
    <t>Код тимчасової класифікації видатків та кредитування місцевих бюджетів</t>
  </si>
  <si>
    <t>погашення заборгованості станом на 01.01.2012 року</t>
  </si>
  <si>
    <r>
      <t>Надання кредитів суб'єктам підприємницької діяльності</t>
    </r>
    <r>
      <rPr>
        <i/>
        <sz val="10"/>
        <rFont val="Arial Cyr"/>
        <family val="0"/>
      </rPr>
      <t>, в тому числі:</t>
    </r>
  </si>
  <si>
    <t>надання кредитів на виконання Програми сприяння розвитку малого підприємництва в Харківській області на 2011-2015 роки</t>
  </si>
  <si>
    <t>76</t>
  </si>
  <si>
    <t>73</t>
  </si>
  <si>
    <t>53</t>
  </si>
  <si>
    <t>Надання кредитів суб’єктам підприємницької діяльності на виконання Програми сприяння розвитку малого підприємництва в Харківській області на 2011-2015 роки</t>
  </si>
  <si>
    <t>Департамент фінансів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</si>
  <si>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</si>
  <si>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Департамент агропромислового розвитку Харківської обласної державної адміністрації</t>
  </si>
  <si>
    <t>48</t>
  </si>
  <si>
    <r>
      <t xml:space="preserve">Надання пільгового довгострокового кредиту громадянам на будівництво (реконструкцію) та придбання житла </t>
    </r>
    <r>
      <rPr>
        <i/>
        <sz val="10"/>
        <rFont val="Arial Cyr"/>
        <family val="0"/>
      </rPr>
      <t>(обласна  Програма забезпечення молоді житлом в Харківській області на 2014-2017 роки)</t>
    </r>
  </si>
  <si>
    <t>Департамент містобудування та архітектури Харківської обласної державної адміністрації</t>
  </si>
  <si>
    <r>
      <t xml:space="preserve">Надання пільгового кредиту індивідуальним сільським забудовникам </t>
    </r>
    <r>
      <rPr>
        <i/>
        <sz val="10"/>
        <rFont val="Arial Cyr"/>
        <family val="0"/>
      </rPr>
      <t>(обласна Програма індивідуального житлового будівництва на селі "Власний дім" на 2012-2015 роки)</t>
    </r>
  </si>
  <si>
    <t xml:space="preserve"> надання кредитів з обласного бюджету на 2014 рік</t>
  </si>
  <si>
    <t xml:space="preserve">  від                  2014 року №     - VI    </t>
  </si>
  <si>
    <t>(    сесія VI скликання)</t>
  </si>
  <si>
    <t>Перший заступник голови обласної ради</t>
  </si>
  <si>
    <t>О.Олешко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</si>
</sst>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.000"/>
    <numFmt numFmtId="182" formatCode="0.0"/>
  </numFmts>
  <fonts count="16">
    <font>
      <sz val="12"/>
      <name val="Arial Cyr"/>
      <family val="0"/>
    </font>
    <font>
      <u val="single"/>
      <sz val="10.2"/>
      <color indexed="12"/>
      <name val="Arial Cyr"/>
      <family val="0"/>
    </font>
    <font>
      <sz val="10"/>
      <name val="Arial Cyr"/>
      <family val="0"/>
    </font>
    <font>
      <u val="single"/>
      <sz val="10.2"/>
      <color indexed="36"/>
      <name val="Arial Cyr"/>
      <family val="0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3"/>
      <name val="Arial Cyr"/>
      <family val="2"/>
    </font>
    <font>
      <b/>
      <sz val="13"/>
      <name val="Arial Cyr"/>
      <family val="2"/>
    </font>
    <font>
      <b/>
      <i/>
      <sz val="12"/>
      <name val="Times New Roman Cyr"/>
      <family val="1"/>
    </font>
    <font>
      <i/>
      <sz val="10"/>
      <name val="Arial Cyr"/>
      <family val="0"/>
    </font>
    <font>
      <b/>
      <i/>
      <sz val="11"/>
      <name val="Times New Roman Cyr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1" xfId="19" applyFont="1" applyFill="1" applyBorder="1" applyAlignment="1">
      <alignment vertical="center" wrapText="1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 vertical="center" wrapText="1"/>
    </xf>
    <xf numFmtId="49" fontId="7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19" applyFont="1" applyFill="1" applyBorder="1" applyAlignment="1">
      <alignment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19" applyFont="1" applyFill="1" applyBorder="1" applyAlignment="1">
      <alignment vertical="center" wrapText="1"/>
      <protection/>
    </xf>
    <xf numFmtId="3" fontId="13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wrapText="1"/>
    </xf>
    <xf numFmtId="0" fontId="14" fillId="0" borderId="0" xfId="15" applyFont="1" applyFill="1" applyAlignment="1">
      <alignment wrapText="1"/>
      <protection/>
    </xf>
    <xf numFmtId="0" fontId="14" fillId="0" borderId="0" xfId="15" applyFont="1" applyFill="1" applyAlignment="1">
      <alignment vertical="center" wrapText="1"/>
      <protection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0" fontId="11" fillId="0" borderId="0" xfId="15" applyFont="1" applyFill="1">
      <alignment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4" fillId="0" borderId="0" xfId="19" applyFont="1" applyFill="1" applyAlignment="1">
      <alignment vertical="center"/>
      <protection/>
    </xf>
    <xf numFmtId="0" fontId="4" fillId="0" borderId="2" xfId="19" applyFont="1" applyFill="1" applyBorder="1" applyAlignment="1">
      <alignment vertical="center" wrapText="1"/>
      <protection/>
    </xf>
    <xf numFmtId="3" fontId="4" fillId="0" borderId="1" xfId="19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3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0" fontId="12" fillId="0" borderId="0" xfId="15" applyFont="1" applyFill="1" applyAlignment="1">
      <alignment horizontal="center" wrapText="1"/>
      <protection/>
    </xf>
    <xf numFmtId="0" fontId="12" fillId="0" borderId="0" xfId="15" applyFont="1" applyFill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</cellXfs>
  <cellStyles count="9">
    <cellStyle name="Normal" xfId="0"/>
    <cellStyle name="Hyperlink" xfId="16"/>
    <cellStyle name="Currency" xfId="17"/>
    <cellStyle name="Currency [0]" xfId="18"/>
    <cellStyle name="Обычный_2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11</xdr:row>
      <xdr:rowOff>28575</xdr:rowOff>
    </xdr:from>
    <xdr:to>
      <xdr:col>2</xdr:col>
      <xdr:colOff>0</xdr:colOff>
      <xdr:row>12</xdr:row>
      <xdr:rowOff>971550</xdr:rowOff>
    </xdr:to>
    <xdr:sp>
      <xdr:nvSpPr>
        <xdr:cNvPr id="1" name="Line 1"/>
        <xdr:cNvSpPr>
          <a:spLocks/>
        </xdr:cNvSpPr>
      </xdr:nvSpPr>
      <xdr:spPr>
        <a:xfrm flipV="1">
          <a:off x="676275" y="1581150"/>
          <a:ext cx="481965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2400300</xdr:colOff>
      <xdr:row>12</xdr:row>
      <xdr:rowOff>133350</xdr:rowOff>
    </xdr:from>
    <xdr:to>
      <xdr:col>1</xdr:col>
      <xdr:colOff>4495800</xdr:colOff>
      <xdr:row>12</xdr:row>
      <xdr:rowOff>933450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2590800"/>
          <a:ext cx="20955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Найменування коду тимчасової класифікації видатків та кредитування місцевих бюджетів </a:t>
          </a:r>
        </a:p>
      </xdr:txBody>
    </xdr:sp>
    <xdr:clientData/>
  </xdr:twoCellAnchor>
  <xdr:twoCellAnchor>
    <xdr:from>
      <xdr:col>1</xdr:col>
      <xdr:colOff>285750</xdr:colOff>
      <xdr:row>11</xdr:row>
      <xdr:rowOff>219075</xdr:rowOff>
    </xdr:from>
    <xdr:to>
      <xdr:col>1</xdr:col>
      <xdr:colOff>1990725</xdr:colOff>
      <xdr:row>11</xdr:row>
      <xdr:rowOff>885825</xdr:rowOff>
    </xdr:to>
    <xdr:sp>
      <xdr:nvSpPr>
        <xdr:cNvPr id="3" name="Rectangle 3"/>
        <xdr:cNvSpPr>
          <a:spLocks/>
        </xdr:cNvSpPr>
      </xdr:nvSpPr>
      <xdr:spPr>
        <a:xfrm>
          <a:off x="981075" y="1771650"/>
          <a:ext cx="17049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Назва головного розпорядника коштів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Zeros="0" tabSelected="1" workbookViewId="0" topLeftCell="A1">
      <pane xSplit="2" ySplit="13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39" sqref="D39"/>
    </sheetView>
  </sheetViews>
  <sheetFormatPr defaultColWidth="8.796875" defaultRowHeight="15"/>
  <cols>
    <col min="1" max="1" width="7.296875" style="2" customWidth="1"/>
    <col min="2" max="2" width="50.3984375" style="3" customWidth="1"/>
    <col min="3" max="3" width="10" style="3" customWidth="1"/>
    <col min="4" max="4" width="10.69921875" style="3" customWidth="1"/>
    <col min="5" max="5" width="10.19921875" style="3" customWidth="1"/>
    <col min="6" max="6" width="8.8984375" style="3" customWidth="1"/>
    <col min="7" max="7" width="10.796875" style="3" customWidth="1"/>
    <col min="8" max="8" width="9.796875" style="3" customWidth="1"/>
    <col min="9" max="9" width="10.3984375" style="3" customWidth="1"/>
    <col min="10" max="10" width="10.69921875" style="3" customWidth="1"/>
    <col min="11" max="11" width="9.8984375" style="3" customWidth="1"/>
    <col min="12" max="16384" width="8.8984375" style="3" customWidth="1"/>
  </cols>
  <sheetData>
    <row r="1" spans="8:12" ht="15.75">
      <c r="H1" s="73" t="s">
        <v>12</v>
      </c>
      <c r="I1" s="73"/>
      <c r="J1" s="73"/>
      <c r="K1" s="73"/>
      <c r="L1" s="4"/>
    </row>
    <row r="2" spans="8:12" ht="15" customHeight="1">
      <c r="H2" s="64" t="s">
        <v>11</v>
      </c>
      <c r="I2" s="64"/>
      <c r="J2" s="64"/>
      <c r="K2" s="64"/>
      <c r="L2" s="5"/>
    </row>
    <row r="3" spans="8:12" ht="15" customHeight="1" hidden="1">
      <c r="H3" s="64" t="s">
        <v>24</v>
      </c>
      <c r="I3" s="64"/>
      <c r="J3" s="64"/>
      <c r="K3" s="64"/>
      <c r="L3" s="5"/>
    </row>
    <row r="4" spans="8:12" ht="13.5" customHeight="1" hidden="1">
      <c r="H4" s="64" t="s">
        <v>22</v>
      </c>
      <c r="I4" s="64"/>
      <c r="J4" s="64"/>
      <c r="K4" s="64"/>
      <c r="L4" s="7"/>
    </row>
    <row r="5" spans="8:12" ht="13.5" customHeight="1" hidden="1">
      <c r="H5" s="64" t="s">
        <v>23</v>
      </c>
      <c r="I5" s="64"/>
      <c r="J5" s="64"/>
      <c r="K5" s="64"/>
      <c r="L5" s="7"/>
    </row>
    <row r="6" spans="8:12" ht="13.5" customHeight="1">
      <c r="H6" s="65" t="s">
        <v>44</v>
      </c>
      <c r="I6" s="65"/>
      <c r="J6" s="65"/>
      <c r="K6" s="65"/>
      <c r="L6" s="35"/>
    </row>
    <row r="7" spans="8:12" ht="13.5" customHeight="1">
      <c r="H7" s="66" t="s">
        <v>45</v>
      </c>
      <c r="I7" s="66"/>
      <c r="J7" s="66"/>
      <c r="K7" s="66"/>
      <c r="L7" s="36"/>
    </row>
    <row r="8" spans="8:12" ht="13.5" customHeight="1">
      <c r="H8" s="25"/>
      <c r="I8" s="25"/>
      <c r="J8" s="25"/>
      <c r="K8" s="25"/>
      <c r="L8" s="7"/>
    </row>
    <row r="9" spans="1:11" ht="18">
      <c r="A9" s="68" t="s">
        <v>0</v>
      </c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18">
      <c r="A10" s="68" t="s">
        <v>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5">
      <c r="A11" s="8"/>
      <c r="B11" s="9"/>
      <c r="C11" s="9"/>
      <c r="D11" s="9"/>
      <c r="E11" s="9"/>
      <c r="F11" s="9"/>
      <c r="G11" s="9"/>
      <c r="H11" s="9"/>
      <c r="I11" s="9"/>
      <c r="K11" s="26" t="s">
        <v>10</v>
      </c>
    </row>
    <row r="12" spans="1:54" s="11" customFormat="1" ht="71.25" customHeight="1">
      <c r="A12" s="27" t="s">
        <v>27</v>
      </c>
      <c r="B12" s="72"/>
      <c r="C12" s="69" t="s">
        <v>1</v>
      </c>
      <c r="D12" s="70"/>
      <c r="E12" s="71"/>
      <c r="F12" s="72" t="s">
        <v>2</v>
      </c>
      <c r="G12" s="72"/>
      <c r="H12" s="72"/>
      <c r="I12" s="72" t="s">
        <v>26</v>
      </c>
      <c r="J12" s="72"/>
      <c r="K12" s="72"/>
      <c r="L12" s="67"/>
      <c r="M12" s="67"/>
      <c r="N12" s="67"/>
      <c r="O12" s="67"/>
      <c r="P12" s="67"/>
      <c r="Q12" s="6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</row>
    <row r="13" spans="1:54" s="11" customFormat="1" ht="78" customHeight="1">
      <c r="A13" s="27" t="s">
        <v>28</v>
      </c>
      <c r="B13" s="72"/>
      <c r="C13" s="10" t="s">
        <v>13</v>
      </c>
      <c r="D13" s="10" t="s">
        <v>14</v>
      </c>
      <c r="E13" s="10" t="s">
        <v>15</v>
      </c>
      <c r="F13" s="10" t="s">
        <v>13</v>
      </c>
      <c r="G13" s="10" t="s">
        <v>14</v>
      </c>
      <c r="H13" s="10" t="s">
        <v>15</v>
      </c>
      <c r="I13" s="10" t="s">
        <v>13</v>
      </c>
      <c r="J13" s="10" t="s">
        <v>14</v>
      </c>
      <c r="K13" s="10" t="s">
        <v>15</v>
      </c>
      <c r="L13" s="15"/>
      <c r="M13" s="15"/>
      <c r="N13" s="15"/>
      <c r="O13" s="15"/>
      <c r="P13" s="15"/>
      <c r="Q13" s="15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</row>
    <row r="14" spans="1:54" s="11" customFormat="1" ht="15" hidden="1">
      <c r="A14" s="19" t="s">
        <v>17</v>
      </c>
      <c r="B14" s="1" t="s">
        <v>18</v>
      </c>
      <c r="C14" s="18">
        <f>C15</f>
        <v>0</v>
      </c>
      <c r="D14" s="18">
        <f aca="true" t="shared" si="0" ref="D14:J14">D15</f>
        <v>0</v>
      </c>
      <c r="E14" s="18">
        <f t="shared" si="0"/>
        <v>0</v>
      </c>
      <c r="F14" s="18">
        <f t="shared" si="0"/>
        <v>0</v>
      </c>
      <c r="G14" s="18">
        <f t="shared" si="0"/>
        <v>0</v>
      </c>
      <c r="H14" s="18">
        <f>F14+G14</f>
        <v>0</v>
      </c>
      <c r="I14" s="18">
        <f t="shared" si="0"/>
        <v>0</v>
      </c>
      <c r="J14" s="18">
        <f t="shared" si="0"/>
        <v>0</v>
      </c>
      <c r="K14" s="18">
        <f>E14+H14</f>
        <v>0</v>
      </c>
      <c r="L14" s="15"/>
      <c r="M14" s="15"/>
      <c r="N14" s="15"/>
      <c r="O14" s="15"/>
      <c r="P14" s="15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s="11" customFormat="1" ht="15" hidden="1">
      <c r="A15" s="10">
        <v>70807</v>
      </c>
      <c r="B15" s="20" t="s">
        <v>19</v>
      </c>
      <c r="C15" s="14"/>
      <c r="D15" s="14"/>
      <c r="E15" s="14"/>
      <c r="F15" s="14"/>
      <c r="G15" s="14"/>
      <c r="H15" s="14">
        <f aca="true" t="shared" si="1" ref="H15:H30">F15+G15</f>
        <v>0</v>
      </c>
      <c r="I15" s="14">
        <f>C15+F15</f>
        <v>0</v>
      </c>
      <c r="J15" s="18">
        <f>D15+G15</f>
        <v>0</v>
      </c>
      <c r="K15" s="14">
        <f aca="true" t="shared" si="2" ref="K15:K30">E15+H15</f>
        <v>0</v>
      </c>
      <c r="L15" s="15"/>
      <c r="M15" s="15"/>
      <c r="N15" s="15"/>
      <c r="O15" s="15"/>
      <c r="P15" s="15"/>
      <c r="Q15" s="15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11" s="43" customFormat="1" ht="30">
      <c r="A16" s="19" t="s">
        <v>32</v>
      </c>
      <c r="B16" s="1" t="s">
        <v>36</v>
      </c>
      <c r="C16" s="42">
        <f>C18+C19+C20</f>
        <v>0</v>
      </c>
      <c r="D16" s="42">
        <f>D18+D19+D20</f>
        <v>0</v>
      </c>
      <c r="E16" s="42">
        <f>E18+E19+E20</f>
        <v>0</v>
      </c>
      <c r="F16" s="42">
        <f>F18+F19+F20</f>
        <v>0</v>
      </c>
      <c r="G16" s="42">
        <f>G17+G18+G19+G20</f>
        <v>-619301</v>
      </c>
      <c r="H16" s="42">
        <f>H17+H18+H19+H20</f>
        <v>-619301</v>
      </c>
      <c r="I16" s="14">
        <f aca="true" t="shared" si="3" ref="I16:I26">C16+F16</f>
        <v>0</v>
      </c>
      <c r="J16" s="18">
        <f aca="true" t="shared" si="4" ref="J16:J24">D16+G16</f>
        <v>-619301</v>
      </c>
      <c r="K16" s="18">
        <f t="shared" si="2"/>
        <v>-619301</v>
      </c>
    </row>
    <row r="17" spans="1:11" s="43" customFormat="1" ht="31.5" customHeight="1">
      <c r="A17" s="28" t="s">
        <v>20</v>
      </c>
      <c r="B17" s="44" t="s">
        <v>21</v>
      </c>
      <c r="C17" s="42"/>
      <c r="D17" s="42"/>
      <c r="E17" s="42"/>
      <c r="F17" s="42"/>
      <c r="G17" s="45">
        <v>-102400</v>
      </c>
      <c r="H17" s="14">
        <f t="shared" si="1"/>
        <v>-102400</v>
      </c>
      <c r="I17" s="14">
        <f t="shared" si="3"/>
        <v>0</v>
      </c>
      <c r="J17" s="14">
        <f t="shared" si="4"/>
        <v>-102400</v>
      </c>
      <c r="K17" s="46">
        <f t="shared" si="2"/>
        <v>-102400</v>
      </c>
    </row>
    <row r="18" spans="1:14" s="12" customFormat="1" ht="31.5" customHeight="1">
      <c r="A18" s="28" t="s">
        <v>4</v>
      </c>
      <c r="B18" s="47" t="s">
        <v>25</v>
      </c>
      <c r="C18" s="14"/>
      <c r="D18" s="14"/>
      <c r="E18" s="14">
        <f aca="true" t="shared" si="5" ref="E18:E30">C18+D18</f>
        <v>0</v>
      </c>
      <c r="F18" s="14"/>
      <c r="G18" s="14">
        <v>-321901</v>
      </c>
      <c r="H18" s="14">
        <f t="shared" si="1"/>
        <v>-321901</v>
      </c>
      <c r="I18" s="14">
        <f t="shared" si="3"/>
        <v>0</v>
      </c>
      <c r="J18" s="14">
        <f>D18+G18</f>
        <v>-321901</v>
      </c>
      <c r="K18" s="14">
        <f t="shared" si="2"/>
        <v>-321901</v>
      </c>
      <c r="L18" s="6"/>
      <c r="N18" s="12">
        <v>-321901</v>
      </c>
    </row>
    <row r="19" spans="1:12" s="12" customFormat="1" ht="28.5" hidden="1">
      <c r="A19" s="28" t="s">
        <v>4</v>
      </c>
      <c r="B19" s="29" t="s">
        <v>9</v>
      </c>
      <c r="C19" s="14"/>
      <c r="D19" s="14"/>
      <c r="E19" s="14">
        <f t="shared" si="5"/>
        <v>0</v>
      </c>
      <c r="F19" s="14"/>
      <c r="G19" s="14"/>
      <c r="H19" s="14">
        <f t="shared" si="1"/>
        <v>0</v>
      </c>
      <c r="I19" s="14">
        <f t="shared" si="3"/>
        <v>0</v>
      </c>
      <c r="J19" s="14">
        <f t="shared" si="4"/>
        <v>0</v>
      </c>
      <c r="K19" s="14">
        <f t="shared" si="2"/>
        <v>0</v>
      </c>
      <c r="L19" s="6"/>
    </row>
    <row r="20" spans="1:12" s="12" customFormat="1" ht="28.5">
      <c r="A20" s="28" t="s">
        <v>6</v>
      </c>
      <c r="B20" s="29" t="s">
        <v>7</v>
      </c>
      <c r="C20" s="14"/>
      <c r="D20" s="14"/>
      <c r="E20" s="14">
        <f t="shared" si="5"/>
        <v>0</v>
      </c>
      <c r="F20" s="14"/>
      <c r="G20" s="14">
        <v>-195000</v>
      </c>
      <c r="H20" s="14">
        <f t="shared" si="1"/>
        <v>-195000</v>
      </c>
      <c r="I20" s="14">
        <f t="shared" si="3"/>
        <v>0</v>
      </c>
      <c r="J20" s="14">
        <f t="shared" si="4"/>
        <v>-195000</v>
      </c>
      <c r="K20" s="14">
        <f t="shared" si="2"/>
        <v>-195000</v>
      </c>
      <c r="L20" s="6"/>
    </row>
    <row r="21" spans="1:12" s="24" customFormat="1" ht="15" hidden="1">
      <c r="A21" s="21" t="s">
        <v>33</v>
      </c>
      <c r="B21" s="22" t="s">
        <v>16</v>
      </c>
      <c r="C21" s="18">
        <f>C22</f>
        <v>0</v>
      </c>
      <c r="D21" s="18">
        <f>D22</f>
        <v>0</v>
      </c>
      <c r="E21" s="18">
        <f t="shared" si="5"/>
        <v>0</v>
      </c>
      <c r="F21" s="18"/>
      <c r="G21" s="18">
        <f>G22</f>
        <v>0</v>
      </c>
      <c r="H21" s="18">
        <f t="shared" si="1"/>
        <v>0</v>
      </c>
      <c r="I21" s="18">
        <f t="shared" si="3"/>
        <v>0</v>
      </c>
      <c r="J21" s="18">
        <f t="shared" si="4"/>
        <v>0</v>
      </c>
      <c r="K21" s="18">
        <f t="shared" si="2"/>
        <v>0</v>
      </c>
      <c r="L21" s="23"/>
    </row>
    <row r="22" spans="1:12" s="12" customFormat="1" ht="27" hidden="1">
      <c r="A22" s="10">
        <v>250903</v>
      </c>
      <c r="B22" s="30" t="s">
        <v>30</v>
      </c>
      <c r="C22" s="14"/>
      <c r="D22" s="14"/>
      <c r="E22" s="14">
        <f t="shared" si="5"/>
        <v>0</v>
      </c>
      <c r="F22" s="14"/>
      <c r="G22" s="14"/>
      <c r="H22" s="14">
        <f t="shared" si="1"/>
        <v>0</v>
      </c>
      <c r="I22" s="14">
        <f t="shared" si="3"/>
        <v>0</v>
      </c>
      <c r="J22" s="14">
        <f t="shared" si="4"/>
        <v>0</v>
      </c>
      <c r="K22" s="14">
        <f t="shared" si="2"/>
        <v>0</v>
      </c>
      <c r="L22" s="6"/>
    </row>
    <row r="23" spans="1:11" s="34" customFormat="1" ht="12.75" hidden="1">
      <c r="A23" s="31"/>
      <c r="B23" s="32" t="s">
        <v>29</v>
      </c>
      <c r="C23" s="33"/>
      <c r="D23" s="33"/>
      <c r="E23" s="33">
        <f t="shared" si="5"/>
        <v>0</v>
      </c>
      <c r="F23" s="33"/>
      <c r="G23" s="33"/>
      <c r="H23" s="33"/>
      <c r="I23" s="33">
        <f t="shared" si="3"/>
        <v>0</v>
      </c>
      <c r="J23" s="33">
        <f t="shared" si="4"/>
        <v>0</v>
      </c>
      <c r="K23" s="33">
        <f t="shared" si="2"/>
        <v>0</v>
      </c>
    </row>
    <row r="24" spans="1:11" s="34" customFormat="1" ht="25.5" hidden="1">
      <c r="A24" s="31"/>
      <c r="B24" s="32" t="s">
        <v>31</v>
      </c>
      <c r="C24" s="33"/>
      <c r="D24" s="33">
        <f>172400-172400</f>
        <v>0</v>
      </c>
      <c r="E24" s="33">
        <f t="shared" si="5"/>
        <v>0</v>
      </c>
      <c r="F24" s="33"/>
      <c r="G24" s="33"/>
      <c r="H24" s="33"/>
      <c r="I24" s="33">
        <f t="shared" si="3"/>
        <v>0</v>
      </c>
      <c r="J24" s="33">
        <f t="shared" si="4"/>
        <v>0</v>
      </c>
      <c r="K24" s="33">
        <f t="shared" si="2"/>
        <v>0</v>
      </c>
    </row>
    <row r="25" spans="1:11" s="50" customFormat="1" ht="30">
      <c r="A25" s="21" t="s">
        <v>33</v>
      </c>
      <c r="B25" s="48" t="s">
        <v>37</v>
      </c>
      <c r="C25" s="49">
        <f>C26</f>
        <v>0</v>
      </c>
      <c r="D25" s="49">
        <f aca="true" t="shared" si="6" ref="D25:J25">D26</f>
        <v>108840</v>
      </c>
      <c r="E25" s="18">
        <f>C25+D25</f>
        <v>108840</v>
      </c>
      <c r="F25" s="49">
        <f t="shared" si="6"/>
        <v>0</v>
      </c>
      <c r="G25" s="49">
        <f t="shared" si="6"/>
        <v>0</v>
      </c>
      <c r="H25" s="49">
        <f t="shared" si="6"/>
        <v>0</v>
      </c>
      <c r="I25" s="49">
        <f t="shared" si="6"/>
        <v>0</v>
      </c>
      <c r="J25" s="49">
        <f t="shared" si="6"/>
        <v>108840</v>
      </c>
      <c r="K25" s="18">
        <f>E25+H25</f>
        <v>108840</v>
      </c>
    </row>
    <row r="26" spans="1:11" s="50" customFormat="1" ht="42.75">
      <c r="A26" s="51">
        <v>250903</v>
      </c>
      <c r="B26" s="29" t="s">
        <v>35</v>
      </c>
      <c r="C26" s="14"/>
      <c r="D26" s="14">
        <v>108840</v>
      </c>
      <c r="E26" s="14">
        <f>C26+D26</f>
        <v>108840</v>
      </c>
      <c r="F26" s="14"/>
      <c r="G26" s="14"/>
      <c r="H26" s="33"/>
      <c r="I26" s="14">
        <f t="shared" si="3"/>
        <v>0</v>
      </c>
      <c r="J26" s="14">
        <f>D26+G26</f>
        <v>108840</v>
      </c>
      <c r="K26" s="14">
        <f>E26+H26</f>
        <v>108840</v>
      </c>
    </row>
    <row r="27" spans="1:12" s="54" customFormat="1" ht="30">
      <c r="A27" s="19" t="s">
        <v>39</v>
      </c>
      <c r="B27" s="52" t="s">
        <v>41</v>
      </c>
      <c r="C27" s="49">
        <f aca="true" t="shared" si="7" ref="C27:H27">C28</f>
        <v>0</v>
      </c>
      <c r="D27" s="49">
        <f t="shared" si="7"/>
        <v>1143024</v>
      </c>
      <c r="E27" s="49">
        <f>E28</f>
        <v>1143024</v>
      </c>
      <c r="F27" s="49">
        <f t="shared" si="7"/>
        <v>0</v>
      </c>
      <c r="G27" s="49">
        <f t="shared" si="7"/>
        <v>0</v>
      </c>
      <c r="H27" s="49">
        <f t="shared" si="7"/>
        <v>0</v>
      </c>
      <c r="I27" s="18">
        <f aca="true" t="shared" si="8" ref="I27:J30">C27+F27</f>
        <v>0</v>
      </c>
      <c r="J27" s="18">
        <f t="shared" si="8"/>
        <v>1143024</v>
      </c>
      <c r="K27" s="18">
        <f t="shared" si="2"/>
        <v>1143024</v>
      </c>
      <c r="L27" s="53"/>
    </row>
    <row r="28" spans="1:16" s="60" customFormat="1" ht="54">
      <c r="A28" s="55" t="s">
        <v>3</v>
      </c>
      <c r="B28" s="56" t="s">
        <v>40</v>
      </c>
      <c r="C28" s="57">
        <f>500000-500000</f>
        <v>0</v>
      </c>
      <c r="D28" s="57">
        <v>1143024</v>
      </c>
      <c r="E28" s="14">
        <f>C28+D28</f>
        <v>1143024</v>
      </c>
      <c r="F28" s="14"/>
      <c r="G28" s="57"/>
      <c r="H28" s="14">
        <f t="shared" si="1"/>
        <v>0</v>
      </c>
      <c r="I28" s="14">
        <f t="shared" si="8"/>
        <v>0</v>
      </c>
      <c r="J28" s="14">
        <f t="shared" si="8"/>
        <v>1143024</v>
      </c>
      <c r="K28" s="14">
        <f t="shared" si="2"/>
        <v>1143024</v>
      </c>
      <c r="L28" s="58"/>
      <c r="M28" s="59"/>
      <c r="N28" s="59"/>
      <c r="O28" s="59"/>
      <c r="P28" s="59"/>
    </row>
    <row r="29" spans="1:12" s="59" customFormat="1" ht="30">
      <c r="A29" s="61" t="s">
        <v>34</v>
      </c>
      <c r="B29" s="62" t="s">
        <v>38</v>
      </c>
      <c r="C29" s="63">
        <f aca="true" t="shared" si="9" ref="C29:H29">SUM(C30)</f>
        <v>0</v>
      </c>
      <c r="D29" s="49">
        <f t="shared" si="9"/>
        <v>502111</v>
      </c>
      <c r="E29" s="63">
        <f t="shared" si="9"/>
        <v>502111</v>
      </c>
      <c r="F29" s="63">
        <f t="shared" si="9"/>
        <v>0</v>
      </c>
      <c r="G29" s="63">
        <f t="shared" si="9"/>
        <v>0</v>
      </c>
      <c r="H29" s="63">
        <f t="shared" si="9"/>
        <v>0</v>
      </c>
      <c r="I29" s="14">
        <f t="shared" si="8"/>
        <v>0</v>
      </c>
      <c r="J29" s="18">
        <f t="shared" si="8"/>
        <v>502111</v>
      </c>
      <c r="K29" s="63">
        <f>SUM(K30)</f>
        <v>502111</v>
      </c>
      <c r="L29" s="58"/>
    </row>
    <row r="30" spans="1:12" s="59" customFormat="1" ht="41.25">
      <c r="A30" s="55" t="s">
        <v>5</v>
      </c>
      <c r="B30" s="56" t="s">
        <v>42</v>
      </c>
      <c r="C30" s="57"/>
      <c r="D30" s="57">
        <v>502111</v>
      </c>
      <c r="E30" s="14">
        <f t="shared" si="5"/>
        <v>502111</v>
      </c>
      <c r="F30" s="14"/>
      <c r="G30" s="57"/>
      <c r="H30" s="14">
        <f t="shared" si="1"/>
        <v>0</v>
      </c>
      <c r="I30" s="14">
        <f t="shared" si="8"/>
        <v>0</v>
      </c>
      <c r="J30" s="14">
        <f t="shared" si="8"/>
        <v>502111</v>
      </c>
      <c r="K30" s="14">
        <f t="shared" si="2"/>
        <v>502111</v>
      </c>
      <c r="L30" s="58"/>
    </row>
    <row r="31" spans="1:11" s="40" customFormat="1" ht="18.75" customHeight="1">
      <c r="A31" s="37"/>
      <c r="B31" s="38" t="s">
        <v>8</v>
      </c>
      <c r="C31" s="39">
        <f aca="true" t="shared" si="10" ref="C31:K31">C14+C21+C16+C25+C27+C29</f>
        <v>0</v>
      </c>
      <c r="D31" s="39">
        <f t="shared" si="10"/>
        <v>1753975</v>
      </c>
      <c r="E31" s="39">
        <f t="shared" si="10"/>
        <v>1753975</v>
      </c>
      <c r="F31" s="39">
        <f t="shared" si="10"/>
        <v>0</v>
      </c>
      <c r="G31" s="39">
        <f t="shared" si="10"/>
        <v>-619301</v>
      </c>
      <c r="H31" s="39">
        <f t="shared" si="10"/>
        <v>-619301</v>
      </c>
      <c r="I31" s="39">
        <f t="shared" si="10"/>
        <v>0</v>
      </c>
      <c r="J31" s="39">
        <f t="shared" si="10"/>
        <v>1134674</v>
      </c>
      <c r="K31" s="39">
        <f t="shared" si="10"/>
        <v>1134674</v>
      </c>
    </row>
    <row r="32" s="12" customFormat="1" ht="14.25">
      <c r="A32" s="6"/>
    </row>
    <row r="33" s="12" customFormat="1" ht="14.25">
      <c r="A33" s="6"/>
    </row>
    <row r="34" spans="1:9" s="13" customFormat="1" ht="15" customHeight="1">
      <c r="A34" s="2"/>
      <c r="B34" s="17" t="s">
        <v>46</v>
      </c>
      <c r="H34" s="17"/>
      <c r="I34" s="41" t="s">
        <v>47</v>
      </c>
    </row>
  </sheetData>
  <mergeCells count="15">
    <mergeCell ref="H1:K1"/>
    <mergeCell ref="H2:K2"/>
    <mergeCell ref="H3:K3"/>
    <mergeCell ref="H4:K4"/>
    <mergeCell ref="O12:Q12"/>
    <mergeCell ref="A9:K9"/>
    <mergeCell ref="C12:E12"/>
    <mergeCell ref="F12:H12"/>
    <mergeCell ref="I12:K12"/>
    <mergeCell ref="A10:K10"/>
    <mergeCell ref="B12:B13"/>
    <mergeCell ref="H5:K5"/>
    <mergeCell ref="H6:K6"/>
    <mergeCell ref="H7:K7"/>
    <mergeCell ref="L12:N12"/>
  </mergeCells>
  <printOptions/>
  <pageMargins left="0.36" right="0.32" top="0.65" bottom="0.22" header="0.32" footer="0.21"/>
  <pageSetup blackAndWhite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</dc:creator>
  <cp:keywords/>
  <dc:description/>
  <cp:lastModifiedBy>llebedinskaya</cp:lastModifiedBy>
  <cp:lastPrinted>2014-08-19T13:11:19Z</cp:lastPrinted>
  <dcterms:modified xsi:type="dcterms:W3CDTF">2014-08-20T11:57:37Z</dcterms:modified>
  <cp:category/>
  <cp:version/>
  <cp:contentType/>
  <cp:contentStatus/>
</cp:coreProperties>
</file>