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3170" activeTab="0"/>
  </bookViews>
  <sheets>
    <sheet name="додаток 2" sheetId="1" r:id="rId1"/>
  </sheets>
  <definedNames>
    <definedName name="_xlnm.Print_Titles" localSheetId="0">'додаток 2'!$A:$B</definedName>
  </definedNames>
  <calcPr fullCalcOnLoad="1"/>
</workbook>
</file>

<file path=xl/sharedStrings.xml><?xml version="1.0" encoding="utf-8"?>
<sst xmlns="http://schemas.openxmlformats.org/spreadsheetml/2006/main" count="49" uniqueCount="49">
  <si>
    <t>грн.</t>
  </si>
  <si>
    <t>№ п\п</t>
  </si>
  <si>
    <t>Назва районів і міст</t>
  </si>
  <si>
    <t>м. Харків</t>
  </si>
  <si>
    <t>м. Ізюм</t>
  </si>
  <si>
    <t>м. Лозова</t>
  </si>
  <si>
    <t>м. Люботин</t>
  </si>
  <si>
    <t>м. Первомайський</t>
  </si>
  <si>
    <t>м. Чугуїв</t>
  </si>
  <si>
    <t>м. Куп'янськ</t>
  </si>
  <si>
    <t>Зменшення                 (-)</t>
  </si>
  <si>
    <t>Збільшення                        (+)</t>
  </si>
  <si>
    <t>Пропозиції                                 по перерозподілу річних обсягів субвенції</t>
  </si>
  <si>
    <t>4=5+6</t>
  </si>
  <si>
    <t xml:space="preserve">Пропозиції щодо коригування обсягів субвенції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                              на 2016 рік  </t>
  </si>
  <si>
    <t>Передбачено в бюджеті на 2016 рік</t>
  </si>
  <si>
    <t>Перерозподіл обсягів субвенції (розпорядження ХОДА від 04.11.2016 №506)</t>
  </si>
  <si>
    <t>Зменшення обсягу субвенції (розпорядження КМУ від 09.11.2016                           № 823-р)</t>
  </si>
  <si>
    <t>Уточнений план на 2016 рік</t>
  </si>
  <si>
    <t>5=2+3+4</t>
  </si>
  <si>
    <t>Балаклійський р-н</t>
  </si>
  <si>
    <t>Барвінківський р-н</t>
  </si>
  <si>
    <t>Близнюківський р-н</t>
  </si>
  <si>
    <t>Богодухівський р-н</t>
  </si>
  <si>
    <t>Борівський р-н</t>
  </si>
  <si>
    <t>Валківський р-н</t>
  </si>
  <si>
    <t>Великобурлуцький р-н</t>
  </si>
  <si>
    <t>Вовчанський р-н</t>
  </si>
  <si>
    <t>Дворічанський р-н</t>
  </si>
  <si>
    <t>Дергачівський р-н</t>
  </si>
  <si>
    <t>Зачепилівський р-н</t>
  </si>
  <si>
    <t>Зміївський р-н</t>
  </si>
  <si>
    <t>Золочівський р-н</t>
  </si>
  <si>
    <t>Ізюмський р-н</t>
  </si>
  <si>
    <t>Кегичівський р-н</t>
  </si>
  <si>
    <t>Коломацький р-н</t>
  </si>
  <si>
    <t>Красноградський р-н</t>
  </si>
  <si>
    <t>Краснокутський р-н</t>
  </si>
  <si>
    <t>Куп'янський р-н</t>
  </si>
  <si>
    <t>Лозівський р-н</t>
  </si>
  <si>
    <t>Нововодолазький р-н</t>
  </si>
  <si>
    <t>Первомайський р-н</t>
  </si>
  <si>
    <t>Печенізький р-н</t>
  </si>
  <si>
    <t>Сахновщинський р-н</t>
  </si>
  <si>
    <t>Харківський р-н</t>
  </si>
  <si>
    <t>Чугуївський р-н</t>
  </si>
  <si>
    <t>Шевченківський р-н</t>
  </si>
  <si>
    <t xml:space="preserve">Всього: </t>
  </si>
  <si>
    <t>Додаток 7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</si>
</sst>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000"/>
    <numFmt numFmtId="169" formatCode="0.000000"/>
    <numFmt numFmtId="170" formatCode="#,##0.00_ ;[Red]\-#,##0.00\ "/>
    <numFmt numFmtId="171" formatCode="#,##0.00000000"/>
    <numFmt numFmtId="172" formatCode="#,##0.00000000_ ;[Red]\-#,##0.00000000\ "/>
    <numFmt numFmtId="173" formatCode="_-* #,##0.00[$€-1]_-;\-* #,##0.00[$€-1]_-;_-* &quot;-&quot;??[$€-1]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#,##0_ ;[Red]\-#,##0\ "/>
    <numFmt numFmtId="179" formatCode="#,##0.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3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54" applyFont="1" applyAlignment="1">
      <alignment wrapText="1"/>
      <protection/>
    </xf>
    <xf numFmtId="0" fontId="8" fillId="0" borderId="0" xfId="54" applyFont="1" applyAlignment="1">
      <alignment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5" fillId="0" borderId="0" xfId="54" applyFont="1" applyBorder="1" applyAlignment="1">
      <alignment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6" fillId="0" borderId="0" xfId="54" applyFont="1" applyAlignment="1">
      <alignment wrapText="1"/>
      <protection/>
    </xf>
    <xf numFmtId="0" fontId="6" fillId="0" borderId="0" xfId="54" applyFont="1" applyBorder="1" applyAlignment="1">
      <alignment wrapText="1"/>
      <protection/>
    </xf>
    <xf numFmtId="0" fontId="9" fillId="0" borderId="0" xfId="54" applyFont="1" applyBorder="1" applyAlignment="1">
      <alignment horizontal="center" vertical="center" wrapText="1"/>
      <protection/>
    </xf>
    <xf numFmtId="0" fontId="8" fillId="0" borderId="0" xfId="54" applyFont="1" applyBorder="1" applyAlignment="1">
      <alignment wrapText="1"/>
      <protection/>
    </xf>
    <xf numFmtId="4" fontId="5" fillId="0" borderId="0" xfId="54" applyNumberFormat="1" applyFont="1" applyAlignment="1">
      <alignment horizontal="center" vertical="center" wrapText="1"/>
      <protection/>
    </xf>
    <xf numFmtId="0" fontId="5" fillId="0" borderId="10" xfId="54" applyFont="1" applyBorder="1" applyAlignment="1">
      <alignment wrapText="1"/>
      <protection/>
    </xf>
    <xf numFmtId="0" fontId="2" fillId="0" borderId="0" xfId="54" applyFont="1" applyAlignment="1">
      <alignment wrapText="1"/>
      <protection/>
    </xf>
    <xf numFmtId="3" fontId="2" fillId="0" borderId="11" xfId="54" applyNumberFormat="1" applyFont="1" applyBorder="1" applyAlignment="1">
      <alignment wrapText="1"/>
      <protection/>
    </xf>
    <xf numFmtId="0" fontId="2" fillId="0" borderId="11" xfId="54" applyFont="1" applyBorder="1" applyAlignment="1">
      <alignment wrapText="1"/>
      <protection/>
    </xf>
    <xf numFmtId="0" fontId="30" fillId="0" borderId="0" xfId="54" applyFont="1" applyAlignment="1">
      <alignment horizontal="center" wrapText="1"/>
      <protection/>
    </xf>
    <xf numFmtId="0" fontId="5" fillId="0" borderId="0" xfId="54" applyFont="1" applyBorder="1" applyAlignment="1">
      <alignment horizontal="center" wrapText="1"/>
      <protection/>
    </xf>
    <xf numFmtId="169" fontId="5" fillId="0" borderId="0" xfId="54" applyNumberFormat="1" applyFont="1" applyBorder="1" applyAlignment="1">
      <alignment horizontal="center" wrapText="1"/>
      <protection/>
    </xf>
    <xf numFmtId="2" fontId="7" fillId="0" borderId="0" xfId="54" applyNumberFormat="1" applyFont="1" applyBorder="1" applyAlignment="1">
      <alignment vertical="center" wrapText="1"/>
      <protection/>
    </xf>
    <xf numFmtId="0" fontId="31" fillId="0" borderId="0" xfId="54" applyFont="1" applyBorder="1" applyAlignment="1">
      <alignment horizontal="right" wrapText="1"/>
      <protection/>
    </xf>
    <xf numFmtId="0" fontId="28" fillId="0" borderId="10" xfId="54" applyFont="1" applyBorder="1" applyAlignment="1">
      <alignment horizontal="center" vertical="center" wrapText="1"/>
      <protection/>
    </xf>
    <xf numFmtId="0" fontId="31" fillId="0" borderId="10" xfId="54" applyFont="1" applyBorder="1" applyAlignment="1">
      <alignment horizontal="center" vertical="center" wrapText="1"/>
      <protection/>
    </xf>
    <xf numFmtId="0" fontId="28" fillId="0" borderId="10" xfId="54" applyFont="1" applyFill="1" applyBorder="1" applyAlignment="1" applyProtection="1">
      <alignment horizontal="left" vertical="center" shrinkToFit="1"/>
      <protection/>
    </xf>
    <xf numFmtId="3" fontId="2" fillId="0" borderId="10" xfId="54" applyNumberFormat="1" applyFont="1" applyBorder="1" applyAlignment="1">
      <alignment horizontal="right" vertical="center" wrapText="1"/>
      <protection/>
    </xf>
    <xf numFmtId="0" fontId="27" fillId="0" borderId="10" xfId="54" applyFont="1" applyBorder="1" applyAlignment="1">
      <alignment horizontal="left" vertical="center" shrinkToFit="1"/>
      <protection/>
    </xf>
    <xf numFmtId="3" fontId="32" fillId="0" borderId="10" xfId="54" applyNumberFormat="1" applyFont="1" applyBorder="1" applyAlignment="1">
      <alignment vertical="center" wrapText="1"/>
      <protection/>
    </xf>
    <xf numFmtId="0" fontId="29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SYBVENC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41" sqref="H41"/>
    </sheetView>
  </sheetViews>
  <sheetFormatPr defaultColWidth="9.00390625" defaultRowHeight="12.75"/>
  <cols>
    <col min="1" max="1" width="2.75390625" style="1" hidden="1" customWidth="1"/>
    <col min="2" max="2" width="19.625" style="1" customWidth="1"/>
    <col min="3" max="3" width="15.25390625" style="1" customWidth="1"/>
    <col min="4" max="4" width="14.125" style="1" hidden="1" customWidth="1"/>
    <col min="5" max="5" width="13.125" style="1" hidden="1" customWidth="1"/>
    <col min="6" max="6" width="12.75390625" style="1" hidden="1" customWidth="1"/>
    <col min="7" max="7" width="19.00390625" style="1" customWidth="1"/>
    <col min="8" max="8" width="16.125" style="1" customWidth="1"/>
    <col min="9" max="9" width="17.00390625" style="1" customWidth="1"/>
    <col min="10" max="16384" width="9.125" style="1" customWidth="1"/>
  </cols>
  <sheetData>
    <row r="1" ht="18.75">
      <c r="I1" s="16" t="s">
        <v>48</v>
      </c>
    </row>
    <row r="2" ht="6.75" customHeight="1"/>
    <row r="3" spans="1:15" ht="105.75" customHeight="1">
      <c r="A3" s="4"/>
      <c r="B3" s="27" t="s">
        <v>14</v>
      </c>
      <c r="C3" s="27"/>
      <c r="D3" s="27"/>
      <c r="E3" s="27"/>
      <c r="F3" s="27"/>
      <c r="G3" s="27"/>
      <c r="H3" s="27"/>
      <c r="I3" s="27"/>
      <c r="K3" s="5"/>
      <c r="L3" s="5"/>
      <c r="M3" s="5"/>
      <c r="N3" s="5"/>
      <c r="O3" s="5"/>
    </row>
    <row r="4" spans="1:15" ht="15.75">
      <c r="A4" s="5"/>
      <c r="B4" s="5"/>
      <c r="C4" s="17"/>
      <c r="D4" s="18"/>
      <c r="E4" s="18"/>
      <c r="F4" s="18"/>
      <c r="G4" s="19"/>
      <c r="H4" s="19"/>
      <c r="I4" s="20" t="s">
        <v>0</v>
      </c>
      <c r="K4" s="5"/>
      <c r="L4" s="5"/>
      <c r="M4" s="5"/>
      <c r="N4" s="5"/>
      <c r="O4" s="5"/>
    </row>
    <row r="5" spans="1:15" s="7" customFormat="1" ht="85.5" customHeight="1">
      <c r="A5" s="21" t="s">
        <v>1</v>
      </c>
      <c r="B5" s="22" t="s">
        <v>2</v>
      </c>
      <c r="C5" s="21" t="s">
        <v>15</v>
      </c>
      <c r="D5" s="21" t="s">
        <v>12</v>
      </c>
      <c r="E5" s="21" t="s">
        <v>10</v>
      </c>
      <c r="F5" s="21" t="s">
        <v>11</v>
      </c>
      <c r="G5" s="21" t="s">
        <v>16</v>
      </c>
      <c r="H5" s="21" t="s">
        <v>17</v>
      </c>
      <c r="I5" s="21" t="s">
        <v>18</v>
      </c>
      <c r="K5" s="9"/>
      <c r="L5" s="9"/>
      <c r="M5" s="9"/>
      <c r="N5" s="8"/>
      <c r="O5" s="8"/>
    </row>
    <row r="6" spans="1:15" s="2" customFormat="1" ht="9.75" customHeight="1">
      <c r="A6" s="3">
        <v>1</v>
      </c>
      <c r="B6" s="3">
        <v>1</v>
      </c>
      <c r="C6" s="3">
        <v>2</v>
      </c>
      <c r="D6" s="3" t="s">
        <v>13</v>
      </c>
      <c r="E6" s="3">
        <v>5</v>
      </c>
      <c r="F6" s="3">
        <v>6</v>
      </c>
      <c r="G6" s="3">
        <v>3</v>
      </c>
      <c r="H6" s="3">
        <v>4</v>
      </c>
      <c r="I6" s="3" t="s">
        <v>19</v>
      </c>
      <c r="K6" s="10"/>
      <c r="L6" s="10"/>
      <c r="M6" s="10"/>
      <c r="N6" s="10"/>
      <c r="O6" s="10"/>
    </row>
    <row r="7" spans="1:10" ht="15" customHeight="1">
      <c r="A7" s="6">
        <v>28</v>
      </c>
      <c r="B7" s="23" t="s">
        <v>3</v>
      </c>
      <c r="C7" s="24">
        <v>915690000</v>
      </c>
      <c r="D7" s="24">
        <f aca="true" t="shared" si="0" ref="D7:D13">E7+F7</f>
        <v>206893300</v>
      </c>
      <c r="E7" s="24"/>
      <c r="F7" s="24">
        <f>218825000-11931700</f>
        <v>206893300</v>
      </c>
      <c r="G7" s="24">
        <v>218825000</v>
      </c>
      <c r="H7" s="24">
        <v>-11931700</v>
      </c>
      <c r="I7" s="24">
        <f aca="true" t="shared" si="1" ref="I7:I13">C7+D7</f>
        <v>1122583300</v>
      </c>
      <c r="J7" s="11"/>
    </row>
    <row r="8" spans="1:10" ht="15" customHeight="1">
      <c r="A8" s="6">
        <v>29</v>
      </c>
      <c r="B8" s="23" t="s">
        <v>4</v>
      </c>
      <c r="C8" s="24">
        <v>147684000</v>
      </c>
      <c r="D8" s="24">
        <f t="shared" si="0"/>
        <v>-16104500</v>
      </c>
      <c r="E8" s="24">
        <f>G8+H8</f>
        <v>-16104500</v>
      </c>
      <c r="F8" s="24"/>
      <c r="G8" s="24">
        <v>-14706000</v>
      </c>
      <c r="H8" s="24">
        <v>-1398500</v>
      </c>
      <c r="I8" s="24">
        <f t="shared" si="1"/>
        <v>131579500</v>
      </c>
      <c r="J8" s="11"/>
    </row>
    <row r="9" spans="1:10" ht="15" customHeight="1">
      <c r="A9" s="6">
        <v>30</v>
      </c>
      <c r="B9" s="23" t="s">
        <v>9</v>
      </c>
      <c r="C9" s="24">
        <v>96971000</v>
      </c>
      <c r="D9" s="24">
        <f t="shared" si="0"/>
        <v>2705600</v>
      </c>
      <c r="E9" s="24"/>
      <c r="F9" s="24">
        <f>3765000-1059400</f>
        <v>2705600</v>
      </c>
      <c r="G9" s="24">
        <v>3765000</v>
      </c>
      <c r="H9" s="24">
        <v>-1059400</v>
      </c>
      <c r="I9" s="24">
        <f t="shared" si="1"/>
        <v>99676600</v>
      </c>
      <c r="J9" s="11"/>
    </row>
    <row r="10" spans="1:10" ht="15" customHeight="1">
      <c r="A10" s="6">
        <v>31</v>
      </c>
      <c r="B10" s="23" t="s">
        <v>5</v>
      </c>
      <c r="C10" s="24">
        <v>132281500</v>
      </c>
      <c r="D10" s="24">
        <f t="shared" si="0"/>
        <v>14753200</v>
      </c>
      <c r="E10" s="24"/>
      <c r="F10" s="24">
        <f>16316000-1562800</f>
        <v>14753200</v>
      </c>
      <c r="G10" s="24">
        <v>16316000</v>
      </c>
      <c r="H10" s="24">
        <v>-1562800</v>
      </c>
      <c r="I10" s="24">
        <f t="shared" si="1"/>
        <v>147034655.5</v>
      </c>
      <c r="J10" s="11"/>
    </row>
    <row r="11" spans="1:10" ht="15" customHeight="1">
      <c r="A11" s="6">
        <v>32</v>
      </c>
      <c r="B11" s="23" t="s">
        <v>6</v>
      </c>
      <c r="C11" s="24">
        <v>34902000</v>
      </c>
      <c r="D11" s="24">
        <f t="shared" si="0"/>
        <v>-2220400</v>
      </c>
      <c r="E11" s="24">
        <f>G11+H11</f>
        <v>-2220400</v>
      </c>
      <c r="F11" s="24"/>
      <c r="G11" s="24">
        <v>-1873000</v>
      </c>
      <c r="H11" s="24">
        <v>-347400</v>
      </c>
      <c r="I11" s="24">
        <f t="shared" si="1"/>
        <v>32681600</v>
      </c>
      <c r="J11" s="11"/>
    </row>
    <row r="12" spans="1:10" ht="15" customHeight="1">
      <c r="A12" s="6">
        <v>33</v>
      </c>
      <c r="B12" s="23" t="s">
        <v>7</v>
      </c>
      <c r="C12" s="24">
        <v>42685000</v>
      </c>
      <c r="D12" s="24">
        <f t="shared" si="0"/>
        <v>11300000</v>
      </c>
      <c r="E12" s="24"/>
      <c r="F12" s="24">
        <f>11874000-574000</f>
        <v>11300000</v>
      </c>
      <c r="G12" s="24">
        <v>11874000</v>
      </c>
      <c r="H12" s="24">
        <v>-574000</v>
      </c>
      <c r="I12" s="24">
        <f t="shared" si="1"/>
        <v>53985000</v>
      </c>
      <c r="J12" s="11"/>
    </row>
    <row r="13" spans="1:10" ht="15" customHeight="1">
      <c r="A13" s="6">
        <v>34</v>
      </c>
      <c r="B13" s="23" t="s">
        <v>8</v>
      </c>
      <c r="C13" s="24">
        <v>60882000</v>
      </c>
      <c r="D13" s="24">
        <f t="shared" si="0"/>
        <v>1586000</v>
      </c>
      <c r="E13" s="24"/>
      <c r="F13" s="24">
        <f>2249854-664000</f>
        <v>1586000</v>
      </c>
      <c r="G13" s="24">
        <v>2736974.23</v>
      </c>
      <c r="H13" s="24">
        <v>-664000</v>
      </c>
      <c r="I13" s="24">
        <f t="shared" si="1"/>
        <v>62468000</v>
      </c>
      <c r="J13" s="11"/>
    </row>
    <row r="14" spans="1:15" ht="15" customHeight="1">
      <c r="A14" s="6">
        <v>1</v>
      </c>
      <c r="B14" s="23" t="s">
        <v>20</v>
      </c>
      <c r="C14" s="24">
        <v>136675000</v>
      </c>
      <c r="D14" s="24">
        <f aca="true" t="shared" si="2" ref="D14:D40">E14+F14</f>
        <v>-13384400</v>
      </c>
      <c r="E14" s="24">
        <f aca="true" t="shared" si="3" ref="E14:E36">G14+H14</f>
        <v>-13384400</v>
      </c>
      <c r="F14" s="24"/>
      <c r="G14" s="24">
        <v>-12074000</v>
      </c>
      <c r="H14" s="24">
        <v>-1310400</v>
      </c>
      <c r="I14" s="24">
        <f aca="true" t="shared" si="4" ref="I14:I40">C14+D14</f>
        <v>123290600</v>
      </c>
      <c r="J14" s="11"/>
      <c r="K14" s="5"/>
      <c r="L14" s="5"/>
      <c r="M14" s="5"/>
      <c r="N14" s="5"/>
      <c r="O14" s="5"/>
    </row>
    <row r="15" spans="1:15" ht="15" customHeight="1">
      <c r="A15" s="6">
        <v>2</v>
      </c>
      <c r="B15" s="23" t="s">
        <v>21</v>
      </c>
      <c r="C15" s="24">
        <v>41572000</v>
      </c>
      <c r="D15" s="24">
        <f t="shared" si="2"/>
        <v>-6952000</v>
      </c>
      <c r="E15" s="24">
        <f t="shared" si="3"/>
        <v>-6952000</v>
      </c>
      <c r="F15" s="24"/>
      <c r="G15" s="24">
        <v>-6584000</v>
      </c>
      <c r="H15" s="24">
        <v>-368000</v>
      </c>
      <c r="I15" s="24">
        <f t="shared" si="4"/>
        <v>34620000</v>
      </c>
      <c r="J15" s="11"/>
      <c r="K15" s="5"/>
      <c r="L15" s="5"/>
      <c r="M15" s="5"/>
      <c r="N15" s="5"/>
      <c r="O15" s="5"/>
    </row>
    <row r="16" spans="1:15" ht="15" customHeight="1">
      <c r="A16" s="6">
        <v>3</v>
      </c>
      <c r="B16" s="23" t="s">
        <v>22</v>
      </c>
      <c r="C16" s="24">
        <v>23312000</v>
      </c>
      <c r="D16" s="24">
        <f t="shared" si="2"/>
        <v>-5547800</v>
      </c>
      <c r="E16" s="24">
        <f t="shared" si="3"/>
        <v>-5547800</v>
      </c>
      <c r="F16" s="24"/>
      <c r="G16" s="24">
        <v>-5359000</v>
      </c>
      <c r="H16" s="24">
        <v>-188800</v>
      </c>
      <c r="I16" s="24">
        <f t="shared" si="4"/>
        <v>17764200</v>
      </c>
      <c r="J16" s="11"/>
      <c r="K16" s="5"/>
      <c r="L16" s="5"/>
      <c r="M16" s="5"/>
      <c r="N16" s="5"/>
      <c r="O16" s="5"/>
    </row>
    <row r="17" spans="1:15" ht="15" customHeight="1">
      <c r="A17" s="6">
        <v>4</v>
      </c>
      <c r="B17" s="23" t="s">
        <v>23</v>
      </c>
      <c r="C17" s="24">
        <v>59287000</v>
      </c>
      <c r="D17" s="24">
        <f t="shared" si="2"/>
        <v>-9395300</v>
      </c>
      <c r="E17" s="24">
        <f t="shared" si="3"/>
        <v>-9395300</v>
      </c>
      <c r="F17" s="24"/>
      <c r="G17" s="24">
        <v>-8865000</v>
      </c>
      <c r="H17" s="24">
        <v>-530300</v>
      </c>
      <c r="I17" s="24">
        <f t="shared" si="4"/>
        <v>49891700</v>
      </c>
      <c r="J17" s="11"/>
      <c r="K17" s="5"/>
      <c r="L17" s="5"/>
      <c r="M17" s="5"/>
      <c r="N17" s="5"/>
      <c r="O17" s="5"/>
    </row>
    <row r="18" spans="1:15" ht="15" customHeight="1">
      <c r="A18" s="6">
        <v>5</v>
      </c>
      <c r="B18" s="23" t="s">
        <v>24</v>
      </c>
      <c r="C18" s="24">
        <v>43906000</v>
      </c>
      <c r="D18" s="24">
        <f t="shared" si="2"/>
        <v>-6854800</v>
      </c>
      <c r="E18" s="24">
        <f t="shared" si="3"/>
        <v>-6854800</v>
      </c>
      <c r="F18" s="24"/>
      <c r="G18" s="24">
        <v>-6461000</v>
      </c>
      <c r="H18" s="24">
        <v>-393800</v>
      </c>
      <c r="I18" s="24">
        <f t="shared" si="4"/>
        <v>37051200</v>
      </c>
      <c r="J18" s="11"/>
      <c r="K18" s="5"/>
      <c r="L18" s="5"/>
      <c r="M18" s="5"/>
      <c r="N18" s="5"/>
      <c r="O18" s="5"/>
    </row>
    <row r="19" spans="1:15" ht="15" customHeight="1">
      <c r="A19" s="6">
        <v>6</v>
      </c>
      <c r="B19" s="23" t="s">
        <v>25</v>
      </c>
      <c r="C19" s="24">
        <v>50764000</v>
      </c>
      <c r="D19" s="24">
        <f t="shared" si="2"/>
        <v>-8526900</v>
      </c>
      <c r="E19" s="24">
        <f t="shared" si="3"/>
        <v>-8526900</v>
      </c>
      <c r="F19" s="24"/>
      <c r="G19" s="24">
        <v>-8078000</v>
      </c>
      <c r="H19" s="24">
        <v>-448900</v>
      </c>
      <c r="I19" s="24">
        <f t="shared" si="4"/>
        <v>42237100</v>
      </c>
      <c r="J19" s="11"/>
      <c r="K19" s="5"/>
      <c r="L19" s="5"/>
      <c r="M19" s="5"/>
      <c r="N19" s="5"/>
      <c r="O19" s="5"/>
    </row>
    <row r="20" spans="1:15" ht="15" customHeight="1">
      <c r="A20" s="6">
        <v>7</v>
      </c>
      <c r="B20" s="23" t="s">
        <v>26</v>
      </c>
      <c r="C20" s="24">
        <v>26821000</v>
      </c>
      <c r="D20" s="24">
        <f t="shared" si="2"/>
        <v>-6037900</v>
      </c>
      <c r="E20" s="24">
        <f t="shared" si="3"/>
        <v>-6037900</v>
      </c>
      <c r="F20" s="24"/>
      <c r="G20" s="24">
        <v>-5817000</v>
      </c>
      <c r="H20" s="24">
        <v>-220900</v>
      </c>
      <c r="I20" s="24">
        <f t="shared" si="4"/>
        <v>20783100</v>
      </c>
      <c r="J20" s="11"/>
      <c r="K20" s="5"/>
      <c r="L20" s="5"/>
      <c r="M20" s="5"/>
      <c r="N20" s="5"/>
      <c r="O20" s="5"/>
    </row>
    <row r="21" spans="1:15" ht="15" customHeight="1">
      <c r="A21" s="6">
        <v>8</v>
      </c>
      <c r="B21" s="23" t="s">
        <v>27</v>
      </c>
      <c r="C21" s="24">
        <v>2068752</v>
      </c>
      <c r="D21" s="24">
        <f t="shared" si="2"/>
        <v>-2671200</v>
      </c>
      <c r="E21" s="24">
        <f t="shared" si="3"/>
        <v>-2671200</v>
      </c>
      <c r="F21" s="24"/>
      <c r="G21" s="24">
        <v>-2152000</v>
      </c>
      <c r="H21" s="24">
        <v>-519200</v>
      </c>
      <c r="I21" s="24">
        <f t="shared" si="4"/>
        <v>48848800</v>
      </c>
      <c r="J21" s="11"/>
      <c r="K21" s="5"/>
      <c r="L21" s="5"/>
      <c r="M21" s="5"/>
      <c r="N21" s="5"/>
      <c r="O21" s="5"/>
    </row>
    <row r="22" spans="1:15" ht="15" customHeight="1">
      <c r="A22" s="6">
        <v>9</v>
      </c>
      <c r="B22" s="23" t="s">
        <v>28</v>
      </c>
      <c r="C22" s="24">
        <v>56819000</v>
      </c>
      <c r="D22" s="24">
        <f t="shared" si="2"/>
        <v>-18824800</v>
      </c>
      <c r="E22" s="24">
        <f t="shared" si="3"/>
        <v>-18824800</v>
      </c>
      <c r="F22" s="24"/>
      <c r="G22" s="24">
        <v>-18421000</v>
      </c>
      <c r="H22" s="24">
        <v>-403800</v>
      </c>
      <c r="I22" s="24">
        <f t="shared" si="4"/>
        <v>37994200</v>
      </c>
      <c r="J22" s="11"/>
      <c r="K22" s="5"/>
      <c r="L22" s="5"/>
      <c r="M22" s="9"/>
      <c r="N22" s="9"/>
      <c r="O22" s="5"/>
    </row>
    <row r="23" spans="1:15" ht="15" customHeight="1">
      <c r="A23" s="6">
        <v>10</v>
      </c>
      <c r="B23" s="23" t="s">
        <v>29</v>
      </c>
      <c r="C23" s="24">
        <v>122052000</v>
      </c>
      <c r="D23" s="24">
        <f t="shared" si="2"/>
        <v>-15321400</v>
      </c>
      <c r="E23" s="24">
        <f t="shared" si="3"/>
        <v>-15321400</v>
      </c>
      <c r="F23" s="24"/>
      <c r="G23" s="24">
        <v>-14187000</v>
      </c>
      <c r="H23" s="24">
        <v>-1134400</v>
      </c>
      <c r="I23" s="24">
        <f t="shared" si="4"/>
        <v>106730600</v>
      </c>
      <c r="J23" s="11"/>
      <c r="K23" s="5"/>
      <c r="L23" s="5"/>
      <c r="M23" s="5"/>
      <c r="N23" s="5"/>
      <c r="O23" s="5"/>
    </row>
    <row r="24" spans="1:15" ht="15" customHeight="1">
      <c r="A24" s="6">
        <v>11</v>
      </c>
      <c r="B24" s="23" t="s">
        <v>30</v>
      </c>
      <c r="C24" s="24">
        <v>27000000</v>
      </c>
      <c r="D24" s="24">
        <f t="shared" si="2"/>
        <v>-3469100</v>
      </c>
      <c r="E24" s="24">
        <f t="shared" si="3"/>
        <v>-3469100</v>
      </c>
      <c r="F24" s="24"/>
      <c r="G24" s="24">
        <v>-3219000</v>
      </c>
      <c r="H24" s="24">
        <v>-250100</v>
      </c>
      <c r="I24" s="24">
        <f t="shared" si="4"/>
        <v>23530900</v>
      </c>
      <c r="J24" s="11"/>
      <c r="K24" s="5"/>
      <c r="L24" s="5"/>
      <c r="M24" s="5"/>
      <c r="N24" s="5"/>
      <c r="O24" s="5"/>
    </row>
    <row r="25" spans="1:15" ht="15" customHeight="1">
      <c r="A25" s="6">
        <v>12</v>
      </c>
      <c r="B25" s="23" t="s">
        <v>31</v>
      </c>
      <c r="C25" s="24">
        <v>108379000</v>
      </c>
      <c r="D25" s="24">
        <f t="shared" si="2"/>
        <v>-22703600</v>
      </c>
      <c r="E25" s="24">
        <f t="shared" si="3"/>
        <v>-22703600</v>
      </c>
      <c r="F25" s="24"/>
      <c r="G25" s="24">
        <v>-21793000</v>
      </c>
      <c r="H25" s="24">
        <v>-910600</v>
      </c>
      <c r="I25" s="24">
        <f t="shared" si="4"/>
        <v>85675400</v>
      </c>
      <c r="J25" s="11"/>
      <c r="K25" s="5"/>
      <c r="L25" s="5"/>
      <c r="M25" s="5"/>
      <c r="N25" s="5"/>
      <c r="O25" s="5"/>
    </row>
    <row r="26" spans="1:10" ht="15" customHeight="1">
      <c r="A26" s="6">
        <v>13</v>
      </c>
      <c r="B26" s="23" t="s">
        <v>32</v>
      </c>
      <c r="C26" s="24">
        <v>38244000</v>
      </c>
      <c r="D26" s="24">
        <f t="shared" si="2"/>
        <v>-5266500</v>
      </c>
      <c r="E26" s="24">
        <f t="shared" si="3"/>
        <v>-5266500</v>
      </c>
      <c r="F26" s="24"/>
      <c r="G26" s="24">
        <v>-4916000</v>
      </c>
      <c r="H26" s="24">
        <v>-350500</v>
      </c>
      <c r="I26" s="24">
        <f t="shared" si="4"/>
        <v>32977500</v>
      </c>
      <c r="J26" s="11"/>
    </row>
    <row r="27" spans="1:10" ht="15" customHeight="1">
      <c r="A27" s="6">
        <v>14</v>
      </c>
      <c r="B27" s="23" t="s">
        <v>33</v>
      </c>
      <c r="C27" s="24">
        <v>34811000</v>
      </c>
      <c r="D27" s="24">
        <f t="shared" si="2"/>
        <v>-12212200</v>
      </c>
      <c r="E27" s="24">
        <f t="shared" si="3"/>
        <v>-12212200</v>
      </c>
      <c r="F27" s="24"/>
      <c r="G27" s="24">
        <v>-11972000</v>
      </c>
      <c r="H27" s="24">
        <v>-240200</v>
      </c>
      <c r="I27" s="24">
        <f t="shared" si="4"/>
        <v>22598800</v>
      </c>
      <c r="J27" s="11"/>
    </row>
    <row r="28" spans="1:10" ht="15" customHeight="1">
      <c r="A28" s="6">
        <v>15</v>
      </c>
      <c r="B28" s="23" t="s">
        <v>34</v>
      </c>
      <c r="C28" s="24">
        <v>40786000</v>
      </c>
      <c r="D28" s="24">
        <f t="shared" si="2"/>
        <v>-6378700</v>
      </c>
      <c r="E28" s="24">
        <f t="shared" si="3"/>
        <v>-6378700</v>
      </c>
      <c r="F28" s="24"/>
      <c r="G28" s="24">
        <v>-6013000</v>
      </c>
      <c r="H28" s="24">
        <v>-365700</v>
      </c>
      <c r="I28" s="24">
        <f t="shared" si="4"/>
        <v>34407300</v>
      </c>
      <c r="J28" s="11"/>
    </row>
    <row r="29" spans="1:10" ht="15" customHeight="1">
      <c r="A29" s="6">
        <v>16</v>
      </c>
      <c r="B29" s="23" t="s">
        <v>35</v>
      </c>
      <c r="C29" s="24">
        <v>12599000</v>
      </c>
      <c r="D29" s="24">
        <f t="shared" si="2"/>
        <v>-2294500</v>
      </c>
      <c r="E29" s="24">
        <f t="shared" si="3"/>
        <v>-2294500</v>
      </c>
      <c r="F29" s="24"/>
      <c r="G29" s="24">
        <v>-2185000</v>
      </c>
      <c r="H29" s="24">
        <v>-109500</v>
      </c>
      <c r="I29" s="24">
        <f t="shared" si="4"/>
        <v>10304500</v>
      </c>
      <c r="J29" s="11"/>
    </row>
    <row r="30" spans="1:10" ht="15" customHeight="1">
      <c r="A30" s="6">
        <v>17</v>
      </c>
      <c r="B30" s="23" t="s">
        <v>36</v>
      </c>
      <c r="C30" s="24">
        <v>86462000</v>
      </c>
      <c r="D30" s="24">
        <f t="shared" si="2"/>
        <v>-12240900</v>
      </c>
      <c r="E30" s="24">
        <f t="shared" si="3"/>
        <v>-12240900</v>
      </c>
      <c r="F30" s="24"/>
      <c r="G30" s="24">
        <v>-11452000</v>
      </c>
      <c r="H30" s="24">
        <v>-788900</v>
      </c>
      <c r="I30" s="24">
        <f t="shared" si="4"/>
        <v>74221100</v>
      </c>
      <c r="J30" s="11"/>
    </row>
    <row r="31" spans="1:10" ht="15" customHeight="1">
      <c r="A31" s="6">
        <v>18</v>
      </c>
      <c r="B31" s="23" t="s">
        <v>37</v>
      </c>
      <c r="C31" s="24">
        <v>64907000</v>
      </c>
      <c r="D31" s="24">
        <f t="shared" si="2"/>
        <v>-12684100</v>
      </c>
      <c r="E31" s="24">
        <f t="shared" si="3"/>
        <v>-12684100</v>
      </c>
      <c r="F31" s="24"/>
      <c r="G31" s="24">
        <v>-12129000</v>
      </c>
      <c r="H31" s="24">
        <v>-555100</v>
      </c>
      <c r="I31" s="24">
        <f t="shared" si="4"/>
        <v>2090717.625</v>
      </c>
      <c r="J31" s="11"/>
    </row>
    <row r="32" spans="1:10" ht="15" customHeight="1">
      <c r="A32" s="6">
        <v>19</v>
      </c>
      <c r="B32" s="23" t="s">
        <v>38</v>
      </c>
      <c r="C32" s="24">
        <v>45490000</v>
      </c>
      <c r="D32" s="24">
        <f t="shared" si="2"/>
        <v>-8682200</v>
      </c>
      <c r="E32" s="24">
        <f t="shared" si="3"/>
        <v>-8682200</v>
      </c>
      <c r="F32" s="24"/>
      <c r="G32" s="24">
        <v>-8291000</v>
      </c>
      <c r="H32" s="24">
        <v>-391200</v>
      </c>
      <c r="I32" s="24">
        <f t="shared" si="4"/>
        <v>36807800</v>
      </c>
      <c r="J32" s="11"/>
    </row>
    <row r="33" spans="1:10" ht="15" customHeight="1">
      <c r="A33" s="6">
        <v>20</v>
      </c>
      <c r="B33" s="23" t="s">
        <v>39</v>
      </c>
      <c r="C33" s="24">
        <v>55787000</v>
      </c>
      <c r="D33" s="24">
        <f t="shared" si="2"/>
        <v>-10501300</v>
      </c>
      <c r="E33" s="24">
        <f t="shared" si="3"/>
        <v>-10501300</v>
      </c>
      <c r="F33" s="24"/>
      <c r="G33" s="24">
        <v>-10020000</v>
      </c>
      <c r="H33" s="24">
        <v>-481300</v>
      </c>
      <c r="I33" s="24">
        <f t="shared" si="4"/>
        <v>44556612</v>
      </c>
      <c r="J33" s="11"/>
    </row>
    <row r="34" spans="1:10" ht="15" customHeight="1">
      <c r="A34" s="6">
        <v>21</v>
      </c>
      <c r="B34" s="23" t="s">
        <v>40</v>
      </c>
      <c r="C34" s="24">
        <v>62134000</v>
      </c>
      <c r="D34" s="24">
        <f t="shared" si="2"/>
        <v>-12326400</v>
      </c>
      <c r="E34" s="24">
        <f t="shared" si="3"/>
        <v>-12326400</v>
      </c>
      <c r="F34" s="24"/>
      <c r="G34" s="24">
        <v>-11797000</v>
      </c>
      <c r="H34" s="24">
        <v>-529400</v>
      </c>
      <c r="I34" s="24">
        <f t="shared" si="4"/>
        <v>49807600</v>
      </c>
      <c r="J34" s="11"/>
    </row>
    <row r="35" spans="1:10" ht="15" customHeight="1">
      <c r="A35" s="6">
        <v>22</v>
      </c>
      <c r="B35" s="23" t="s">
        <v>41</v>
      </c>
      <c r="C35" s="24">
        <v>27843000</v>
      </c>
      <c r="D35" s="24">
        <f t="shared" si="2"/>
        <v>-6490000</v>
      </c>
      <c r="E35" s="24">
        <f t="shared" si="3"/>
        <v>-6490000</v>
      </c>
      <c r="F35" s="24"/>
      <c r="G35" s="24">
        <v>-6263000</v>
      </c>
      <c r="H35" s="24">
        <v>-227000</v>
      </c>
      <c r="I35" s="24">
        <f t="shared" si="4"/>
        <v>21353000</v>
      </c>
      <c r="J35" s="11"/>
    </row>
    <row r="36" spans="1:10" ht="15" customHeight="1">
      <c r="A36" s="6">
        <v>23</v>
      </c>
      <c r="B36" s="23" t="s">
        <v>42</v>
      </c>
      <c r="C36" s="24">
        <v>15694000</v>
      </c>
      <c r="D36" s="24">
        <f t="shared" si="2"/>
        <v>-3667800</v>
      </c>
      <c r="E36" s="24">
        <f t="shared" si="3"/>
        <v>-3667800</v>
      </c>
      <c r="F36" s="24"/>
      <c r="G36" s="24">
        <v>-3540000</v>
      </c>
      <c r="H36" s="24">
        <v>-127800</v>
      </c>
      <c r="I36" s="24">
        <f t="shared" si="4"/>
        <v>12026200</v>
      </c>
      <c r="J36" s="11"/>
    </row>
    <row r="37" spans="1:10" ht="15" customHeight="1">
      <c r="A37" s="6">
        <v>24</v>
      </c>
      <c r="B37" s="23" t="s">
        <v>43</v>
      </c>
      <c r="C37" s="24">
        <v>31158000</v>
      </c>
      <c r="D37" s="24">
        <f t="shared" si="2"/>
        <v>2170800</v>
      </c>
      <c r="E37" s="24"/>
      <c r="F37" s="24">
        <f>2525000-354200</f>
        <v>2170800</v>
      </c>
      <c r="G37" s="24">
        <v>2525000</v>
      </c>
      <c r="H37" s="24">
        <v>-354200</v>
      </c>
      <c r="I37" s="24">
        <f t="shared" si="4"/>
        <v>33328800</v>
      </c>
      <c r="J37" s="11"/>
    </row>
    <row r="38" spans="1:10" ht="15" customHeight="1">
      <c r="A38" s="6">
        <v>25</v>
      </c>
      <c r="B38" s="23" t="s">
        <v>44</v>
      </c>
      <c r="C38" s="24">
        <v>179901000</v>
      </c>
      <c r="D38" s="24">
        <f t="shared" si="2"/>
        <v>-14966000</v>
      </c>
      <c r="E38" s="24">
        <f>G38+H38</f>
        <v>-14966000</v>
      </c>
      <c r="F38" s="24"/>
      <c r="G38" s="24">
        <v>-13213000</v>
      </c>
      <c r="H38" s="24">
        <v>-1753000</v>
      </c>
      <c r="I38" s="24">
        <f t="shared" si="4"/>
        <v>164935000</v>
      </c>
      <c r="J38" s="11"/>
    </row>
    <row r="39" spans="1:10" ht="15" customHeight="1">
      <c r="A39" s="6">
        <v>26</v>
      </c>
      <c r="B39" s="23" t="s">
        <v>45</v>
      </c>
      <c r="C39" s="24">
        <v>80916000</v>
      </c>
      <c r="D39" s="24">
        <f t="shared" si="2"/>
        <v>-14903600</v>
      </c>
      <c r="E39" s="24">
        <f>G39+H39</f>
        <v>-14903600</v>
      </c>
      <c r="F39" s="24"/>
      <c r="G39" s="24">
        <v>-14202000</v>
      </c>
      <c r="H39" s="24">
        <v>-701600</v>
      </c>
      <c r="I39" s="24">
        <f t="shared" si="4"/>
        <v>66012400</v>
      </c>
      <c r="J39" s="11"/>
    </row>
    <row r="40" spans="1:10" ht="15" customHeight="1">
      <c r="A40" s="6">
        <v>27</v>
      </c>
      <c r="B40" s="23" t="s">
        <v>46</v>
      </c>
      <c r="C40" s="24">
        <v>41844000</v>
      </c>
      <c r="D40" s="24">
        <f t="shared" si="2"/>
        <v>-10308200</v>
      </c>
      <c r="E40" s="24">
        <f>G40+H40</f>
        <v>-10308200</v>
      </c>
      <c r="F40" s="24"/>
      <c r="G40" s="24">
        <v>-9973000</v>
      </c>
      <c r="H40" s="24">
        <v>-335200</v>
      </c>
      <c r="I40" s="24">
        <f t="shared" si="4"/>
        <v>31535800</v>
      </c>
      <c r="J40" s="11"/>
    </row>
    <row r="41" spans="1:9" ht="18" customHeight="1">
      <c r="A41" s="12"/>
      <c r="B41" s="25" t="s">
        <v>47</v>
      </c>
      <c r="C41" s="26">
        <f>SUM(C7:C40)</f>
        <v>2997778500</v>
      </c>
      <c r="D41" s="26">
        <f aca="true" t="shared" si="5" ref="D41:I41">SUM(D7:D40)</f>
        <v>-31527600</v>
      </c>
      <c r="E41" s="26">
        <f t="shared" si="5"/>
        <v>-270936500</v>
      </c>
      <c r="F41" s="26">
        <f t="shared" si="5"/>
        <v>239408900</v>
      </c>
      <c r="G41" s="26">
        <f t="shared" si="5"/>
        <v>0</v>
      </c>
      <c r="H41" s="26">
        <f t="shared" si="5"/>
        <v>-31527600</v>
      </c>
      <c r="I41" s="26">
        <f t="shared" si="5"/>
        <v>2966250900</v>
      </c>
    </row>
    <row r="42" spans="3:9" ht="12.75">
      <c r="C42" s="13"/>
      <c r="D42" s="13"/>
      <c r="E42" s="14"/>
      <c r="F42" s="15"/>
      <c r="G42" s="13"/>
      <c r="H42" s="13"/>
      <c r="I42" s="13"/>
    </row>
  </sheetData>
  <mergeCells count="1">
    <mergeCell ref="B3:I3"/>
  </mergeCells>
  <printOptions horizontalCentered="1"/>
  <pageMargins left="0.1968503937007874" right="0.1968503937007874" top="0.23" bottom="0.2362204724409449" header="0.196850393700787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e4</dc:creator>
  <cp:keywords/>
  <dc:description/>
  <cp:lastModifiedBy>sarhipova</cp:lastModifiedBy>
  <dcterms:created xsi:type="dcterms:W3CDTF">2010-04-28T09:41:03Z</dcterms:created>
  <dcterms:modified xsi:type="dcterms:W3CDTF">2016-12-06T15:18:53Z</dcterms:modified>
  <cp:category/>
  <cp:version/>
  <cp:contentType/>
  <cp:contentStatus/>
</cp:coreProperties>
</file>