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tabRatio="618" activeTab="0"/>
  </bookViews>
  <sheets>
    <sheet name="5дод" sheetId="1" r:id="rId1"/>
  </sheets>
  <definedNames>
    <definedName name="_xlnm.Print_Titles" localSheetId="0">'5дод'!$A:$A,'5дод'!$12:$17</definedName>
    <definedName name="_xlnm.Print_Area" localSheetId="0">'5дод'!$A$1:$AX$57</definedName>
  </definedNames>
  <calcPr fullCalcOnLoad="1"/>
</workbook>
</file>

<file path=xl/sharedStrings.xml><?xml version="1.0" encoding="utf-8"?>
<sst xmlns="http://schemas.openxmlformats.org/spreadsheetml/2006/main" count="102" uniqueCount="86">
  <si>
    <t>Назва районів та міст</t>
  </si>
  <si>
    <t>1.Балаклійський</t>
  </si>
  <si>
    <t>2.Барвінківський</t>
  </si>
  <si>
    <t>3.Близнюківський</t>
  </si>
  <si>
    <t>4.Богодухівський</t>
  </si>
  <si>
    <t>5.Борівський</t>
  </si>
  <si>
    <t>6.Валківський</t>
  </si>
  <si>
    <t>7.Вовчанський</t>
  </si>
  <si>
    <t>9.Дворічанський</t>
  </si>
  <si>
    <t>10.Дергачівський</t>
  </si>
  <si>
    <t>11.Зачепилівський</t>
  </si>
  <si>
    <t>13.Золочівський</t>
  </si>
  <si>
    <t>14.Ізюмський</t>
  </si>
  <si>
    <t>15.Кегичівський</t>
  </si>
  <si>
    <t>16.Коломацький</t>
  </si>
  <si>
    <t>17.Красноградський</t>
  </si>
  <si>
    <t>18.Краснокутський</t>
  </si>
  <si>
    <t>19.Куп'янський</t>
  </si>
  <si>
    <t>20.Лозівський</t>
  </si>
  <si>
    <t>21.Нововодолазький</t>
  </si>
  <si>
    <t>22.Первомайський</t>
  </si>
  <si>
    <t>23.Печенізький</t>
  </si>
  <si>
    <t>24.Сахновщинський</t>
  </si>
  <si>
    <t>25.Харківський</t>
  </si>
  <si>
    <t>26.Чугуївський</t>
  </si>
  <si>
    <t>27.Шевченківський</t>
  </si>
  <si>
    <t>28.м.Харків</t>
  </si>
  <si>
    <t>29.м.Ізюм</t>
  </si>
  <si>
    <t>30.м.Куп'янськ</t>
  </si>
  <si>
    <t>31.м.Лозова</t>
  </si>
  <si>
    <t>32.м.Люботин</t>
  </si>
  <si>
    <t>34.м.Чугуїв</t>
  </si>
  <si>
    <t>РАЗОМ</t>
  </si>
  <si>
    <t>33.м.Первомайський</t>
  </si>
  <si>
    <t>8.Великобурлуцький</t>
  </si>
  <si>
    <t>12.Зміївський</t>
  </si>
  <si>
    <t>Міжбюджетні трансферти, що передаються з обласного бюджету</t>
  </si>
  <si>
    <t>(грн.)</t>
  </si>
  <si>
    <t xml:space="preserve">до рішення обласної ради     </t>
  </si>
  <si>
    <t>за рахунок загального фонду на: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</si>
  <si>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 плати, вивезення побутового сміття та  рідких  нечистот - за рахунок субвенції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</si>
  <si>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- за рахунок субвенції з державного бюджету</t>
  </si>
  <si>
    <t>Заступник голови обласної ради</t>
  </si>
  <si>
    <t xml:space="preserve">Державний бюджет </t>
  </si>
  <si>
    <t>будівництво і придбання житла військовослужбовцям та особам рядового і начальницького складу, в тому числі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- за  рахунок субвенції з державного бюджету</t>
  </si>
  <si>
    <t>за рахунок спеціального фонду на:</t>
  </si>
  <si>
    <t xml:space="preserve">субвенція </t>
  </si>
  <si>
    <t>продовження додатку 5</t>
  </si>
  <si>
    <t>виплату державної соціальної допомоги на дітей сиріт та дітей, позбавлених батьківського піклування, грошового забезпечення батькам-вихователям  і прийомним батькам за надання соціальних послуг у дитячих будинках сімейного типу та прийомних сім'ях за принципом "гроші ходять за дитиною" - за рахунок субвенції з державного бюджету</t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</si>
  <si>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 - за рахунок субвенції з державного бюджету</t>
  </si>
  <si>
    <t>Показники міжбюджетних трансфертів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</si>
  <si>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- за рахунок субвенції з державного бюджету</t>
  </si>
  <si>
    <t>проведення виборів депутатів місцевих рад та сільських, селищних, міських голів - за рахунок субвенції з державного бюджету</t>
  </si>
  <si>
    <t>Обласний бюджет Полтавської області</t>
  </si>
  <si>
    <t>соціально-економічний розвиток - за рахунок субвенції з державного бюджету</t>
  </si>
  <si>
    <t xml:space="preserve">державному бюджету на виконання програм соціально-економічного та культурного розвитку </t>
  </si>
  <si>
    <t>виплату допомоги сім'ям з дітьми, малозабезпеченим сім'ям, інвалідам з дитинства і дітям-інвалідам та тимчасової державної допомоги дітям - за рахунок субвенції з державного бюджету</t>
  </si>
  <si>
    <t>лікування засуджених хворих Харківської області в Полтавській обласній клінічній психіатричній лікарні - обласному бюджету Полтавської області</t>
  </si>
  <si>
    <t>інша субвенція для забезпечення препаратами інсуліну та десмопресину для лікування хворих на цукровий та нецукровий діабет</t>
  </si>
  <si>
    <t>дотація</t>
  </si>
  <si>
    <t>додаткова дотація на вирівнювання фінансової забезпеченості місцевих бюджетів</t>
  </si>
  <si>
    <t xml:space="preserve">будівництво та розвиток мережі метрополітену - за рахунок субвенції з державного бюджету  </t>
  </si>
  <si>
    <t xml:space="preserve">придбання вагонів для комунального електротранспорту (тролейбусів і трамваїв)  - за рахунок субвенції з державного бюджету </t>
  </si>
  <si>
    <t xml:space="preserve">фінансування у 2008 році Програм - переможців Всеукраїнського конкурсу проектів та програм розвитку місцевого самоврядування 2007 року - за рахунок субвенції з державного бюджету </t>
  </si>
  <si>
    <t>інша субвенція на виконання обласної програми "Дошкільна освіта на 2007-2011 роки" на зміцнення матеріально-технічної бази дитячих дошкільних навчальних закладів області</t>
  </si>
  <si>
    <t>інша субвенція на підвезення до місця зовнішнього незалежного тестування випускників навчальних закладів системи загальної середньої освіти (зарплата водіїв та паливно-мастильні матеріали)</t>
  </si>
  <si>
    <t>інша субвенція на капітальний ремонт житлових будинків</t>
  </si>
  <si>
    <t>інша субвенція за рахунок коштів бюджету розвитку обласного бюджету</t>
  </si>
  <si>
    <t>інша субвенція на надання допомоги м.Лозовій, Лозівському та Близнюківському районам, що потерпіли внаслідок пожежі на території арсеналу Міністерства оборони України в м.Лозовій</t>
  </si>
  <si>
    <t>М.Вишневська</t>
  </si>
  <si>
    <t>інша субвенція за рахунок резервного фонду обласного бюджету</t>
  </si>
  <si>
    <t>між обласним бюджетом та іншими бюджетами на 2009 рік</t>
  </si>
  <si>
    <t>В.И.</t>
  </si>
  <si>
    <t>Скребцов</t>
  </si>
  <si>
    <t>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 - за рахунок субвенції з державного бюджету</t>
  </si>
  <si>
    <t>інші субвенції</t>
  </si>
  <si>
    <t>Додаток 5</t>
  </si>
  <si>
    <t>у редакції   рішення обласної ради</t>
  </si>
  <si>
    <t xml:space="preserve">інші субвенції </t>
  </si>
  <si>
    <t>Додаткова дотація з державного бюджету на забезпечення лікування хворих на цукровий діабет</t>
  </si>
  <si>
    <t>Дотація</t>
  </si>
  <si>
    <t>за рахунок загального фонду:</t>
  </si>
  <si>
    <t>М.Тітов</t>
  </si>
  <si>
    <t xml:space="preserve"> ( XLIII сесія V скликання)</t>
  </si>
  <si>
    <t>від 03 лютого 2009 року №1107-V (1107-5-рр)</t>
  </si>
  <si>
    <t xml:space="preserve"> від 04 серпня 2009 року № 1313-V (1313-5-рр)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</si>
</sst>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2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b/>
      <sz val="15"/>
      <name val="Arial Cyr"/>
      <family val="2"/>
    </font>
    <font>
      <b/>
      <i/>
      <sz val="11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0"/>
    </font>
    <font>
      <sz val="10.5"/>
      <name val="Arial Cyr"/>
      <family val="2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9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wrapText="1"/>
    </xf>
    <xf numFmtId="0" fontId="4" fillId="25" borderId="0" xfId="0" applyFont="1" applyFill="1" applyBorder="1" applyAlignment="1">
      <alignment horizontal="right"/>
    </xf>
    <xf numFmtId="0" fontId="0" fillId="25" borderId="10" xfId="0" applyFont="1" applyFill="1" applyBorder="1" applyAlignment="1">
      <alignment horizontal="center" vertical="top" wrapText="1"/>
    </xf>
    <xf numFmtId="3" fontId="1" fillId="25" borderId="10" xfId="0" applyNumberFormat="1" applyFont="1" applyFill="1" applyBorder="1" applyAlignment="1">
      <alignment horizontal="center" vertical="center" wrapText="1"/>
    </xf>
    <xf numFmtId="172" fontId="5" fillId="25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172" fontId="7" fillId="25" borderId="0" xfId="0" applyNumberFormat="1" applyFont="1" applyFill="1" applyBorder="1" applyAlignment="1">
      <alignment horizontal="right"/>
    </xf>
    <xf numFmtId="172" fontId="6" fillId="25" borderId="0" xfId="0" applyNumberFormat="1" applyFont="1" applyFill="1" applyBorder="1" applyAlignment="1">
      <alignment horizontal="right"/>
    </xf>
    <xf numFmtId="0" fontId="1" fillId="25" borderId="0" xfId="0" applyFont="1" applyFill="1" applyBorder="1" applyAlignment="1">
      <alignment/>
    </xf>
    <xf numFmtId="172" fontId="1" fillId="25" borderId="0" xfId="0" applyNumberFormat="1" applyFont="1" applyFill="1" applyBorder="1" applyAlignment="1">
      <alignment horizontal="right"/>
    </xf>
    <xf numFmtId="3" fontId="1" fillId="5" borderId="1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/>
    </xf>
    <xf numFmtId="172" fontId="1" fillId="25" borderId="10" xfId="0" applyNumberFormat="1" applyFont="1" applyFill="1" applyBorder="1" applyAlignment="1">
      <alignment horizontal="right" vertical="center" wrapText="1"/>
    </xf>
    <xf numFmtId="172" fontId="1" fillId="25" borderId="10" xfId="0" applyNumberFormat="1" applyFont="1" applyFill="1" applyBorder="1" applyAlignment="1">
      <alignment horizontal="right"/>
    </xf>
    <xf numFmtId="0" fontId="8" fillId="25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2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top" wrapText="1"/>
    </xf>
    <xf numFmtId="3" fontId="1" fillId="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2"/>
  <sheetViews>
    <sheetView showZeros="0" tabSelected="1" zoomScale="75" zoomScaleNormal="75" zoomScalePageLayoutView="0" workbookViewId="0" topLeftCell="A1">
      <pane xSplit="1" ySplit="17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5" sqref="D5:AX5"/>
    </sheetView>
  </sheetViews>
  <sheetFormatPr defaultColWidth="8.796875" defaultRowHeight="15"/>
  <cols>
    <col min="1" max="1" width="36.796875" style="1" customWidth="1"/>
    <col min="2" max="2" width="27.8984375" style="1" customWidth="1"/>
    <col min="3" max="3" width="16.69921875" style="1" customWidth="1"/>
    <col min="4" max="4" width="13.69921875" style="1" customWidth="1"/>
    <col min="5" max="5" width="18.296875" style="1" hidden="1" customWidth="1"/>
    <col min="6" max="6" width="21.3984375" style="1" hidden="1" customWidth="1"/>
    <col min="7" max="7" width="35.09765625" style="1" hidden="1" customWidth="1"/>
    <col min="8" max="8" width="23.59765625" style="1" hidden="1" customWidth="1"/>
    <col min="9" max="9" width="17.296875" style="1" hidden="1" customWidth="1"/>
    <col min="10" max="10" width="18.796875" style="1" hidden="1" customWidth="1"/>
    <col min="11" max="11" width="29.796875" style="2" hidden="1" customWidth="1"/>
    <col min="12" max="12" width="20.796875" style="2" hidden="1" customWidth="1"/>
    <col min="13" max="13" width="15.8984375" style="2" hidden="1" customWidth="1"/>
    <col min="14" max="14" width="11.3984375" style="2" hidden="1" customWidth="1"/>
    <col min="15" max="15" width="13.3984375" style="2" hidden="1" customWidth="1"/>
    <col min="16" max="16" width="11.19921875" style="2" hidden="1" customWidth="1"/>
    <col min="17" max="17" width="19.09765625" style="2" hidden="1" customWidth="1"/>
    <col min="18" max="18" width="13.296875" style="2" hidden="1" customWidth="1"/>
    <col min="19" max="19" width="11.8984375" style="69" hidden="1" customWidth="1"/>
    <col min="20" max="20" width="12.3984375" style="33" hidden="1" customWidth="1"/>
    <col min="21" max="21" width="12.296875" style="33" hidden="1" customWidth="1"/>
    <col min="22" max="22" width="13.796875" style="33" hidden="1" customWidth="1"/>
    <col min="23" max="25" width="12.796875" style="33" hidden="1" customWidth="1"/>
    <col min="26" max="26" width="11.09765625" style="33" hidden="1" customWidth="1"/>
    <col min="27" max="27" width="13.296875" style="33" hidden="1" customWidth="1"/>
    <col min="28" max="28" width="10.796875" style="33" hidden="1" customWidth="1"/>
    <col min="29" max="29" width="10.796875" style="69" hidden="1" customWidth="1"/>
    <col min="30" max="30" width="11.19921875" style="2" hidden="1" customWidth="1"/>
    <col min="31" max="31" width="16.3984375" style="2" hidden="1" customWidth="1"/>
    <col min="32" max="32" width="11.8984375" style="2" hidden="1" customWidth="1"/>
    <col min="33" max="33" width="13.19921875" style="2" hidden="1" customWidth="1"/>
    <col min="34" max="49" width="0" style="2" hidden="1" customWidth="1"/>
    <col min="50" max="50" width="22.3984375" style="2" customWidth="1"/>
    <col min="51" max="87" width="8.8984375" style="2" customWidth="1"/>
    <col min="88" max="16384" width="8.8984375" style="1" customWidth="1"/>
  </cols>
  <sheetData>
    <row r="1" spans="1:29" ht="18">
      <c r="A1" s="18"/>
      <c r="B1" s="18"/>
      <c r="C1" s="18"/>
      <c r="D1" s="2" t="s">
        <v>76</v>
      </c>
      <c r="E1" s="2"/>
      <c r="F1" s="2"/>
      <c r="G1" s="2"/>
      <c r="H1" s="2"/>
      <c r="I1" s="2"/>
      <c r="J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0" ht="14.25" customHeight="1">
      <c r="A2" s="19"/>
      <c r="B2" s="19"/>
      <c r="C2" s="19"/>
      <c r="D2" s="92" t="s">
        <v>38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ht="17.25" customHeight="1">
      <c r="A3" s="19"/>
      <c r="B3" s="19"/>
      <c r="C3" s="19"/>
      <c r="D3" s="92" t="s">
        <v>84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1:50" ht="17.25" customHeight="1">
      <c r="A4" s="19"/>
      <c r="B4" s="19"/>
      <c r="C4" s="19"/>
      <c r="D4" s="92" t="s">
        <v>77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</row>
    <row r="5" spans="1:50" ht="17.25" customHeight="1">
      <c r="A5" s="19"/>
      <c r="B5" s="19"/>
      <c r="C5" s="19"/>
      <c r="D5" s="92" t="s">
        <v>85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3.5" customHeight="1">
      <c r="A6" s="20"/>
      <c r="B6" s="20"/>
      <c r="C6" s="20"/>
      <c r="D6" s="93" t="s">
        <v>83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</row>
    <row r="7" spans="1:31" ht="13.5" customHeight="1" hidden="1">
      <c r="A7" s="20"/>
      <c r="B7" s="20"/>
      <c r="C7" s="20"/>
      <c r="D7" s="20"/>
      <c r="E7" s="20"/>
      <c r="F7" s="20"/>
      <c r="G7" s="38"/>
      <c r="H7" s="38"/>
      <c r="I7" s="38"/>
      <c r="J7" s="41"/>
      <c r="K7" s="41"/>
      <c r="O7" s="18"/>
      <c r="P7" s="39"/>
      <c r="Q7" s="18"/>
      <c r="R7" s="38"/>
      <c r="S7" s="59"/>
      <c r="T7" s="42"/>
      <c r="U7" s="42"/>
      <c r="V7" s="42"/>
      <c r="W7" s="42"/>
      <c r="X7" s="42"/>
      <c r="Y7" s="42"/>
      <c r="Z7" s="42"/>
      <c r="AA7" s="42"/>
      <c r="AB7" s="42"/>
      <c r="AC7" s="72"/>
      <c r="AD7" s="39"/>
      <c r="AE7" s="39"/>
    </row>
    <row r="8" spans="1:31" ht="11.25" customHeight="1">
      <c r="A8" s="20"/>
      <c r="B8" s="20"/>
      <c r="C8" s="20"/>
      <c r="D8" s="20"/>
      <c r="E8" s="20"/>
      <c r="F8" s="20"/>
      <c r="G8" s="38"/>
      <c r="H8" s="38"/>
      <c r="I8" s="38"/>
      <c r="J8" s="41"/>
      <c r="K8" s="41"/>
      <c r="O8" s="18"/>
      <c r="P8" s="39"/>
      <c r="Q8" s="18"/>
      <c r="R8" s="38"/>
      <c r="S8" s="59"/>
      <c r="T8" s="42"/>
      <c r="U8" s="42"/>
      <c r="V8" s="42"/>
      <c r="W8" s="42"/>
      <c r="X8" s="42"/>
      <c r="Y8" s="42"/>
      <c r="Z8" s="42"/>
      <c r="AA8" s="42"/>
      <c r="AB8" s="42"/>
      <c r="AC8" s="72"/>
      <c r="AD8" s="39"/>
      <c r="AE8" s="39"/>
    </row>
    <row r="9" spans="1:33" ht="18" customHeight="1">
      <c r="A9" s="87" t="s">
        <v>50</v>
      </c>
      <c r="B9" s="87"/>
      <c r="C9" s="87"/>
      <c r="D9" s="87"/>
      <c r="E9" s="31"/>
      <c r="F9" s="31"/>
      <c r="G9" s="31"/>
      <c r="H9" s="31"/>
      <c r="I9" s="31"/>
      <c r="J9" s="31"/>
      <c r="K9" s="47"/>
      <c r="L9" s="46"/>
      <c r="M9" s="88" t="s">
        <v>47</v>
      </c>
      <c r="N9" s="88"/>
      <c r="O9" s="88"/>
      <c r="P9" s="46"/>
      <c r="Q9" s="88"/>
      <c r="R9" s="88"/>
      <c r="S9" s="88"/>
      <c r="T9" s="46"/>
      <c r="U9" s="88" t="s">
        <v>47</v>
      </c>
      <c r="V9" s="88"/>
      <c r="W9" s="46"/>
      <c r="X9" s="46"/>
      <c r="Y9" s="46"/>
      <c r="Z9" s="46"/>
      <c r="AA9" s="46"/>
      <c r="AB9" s="46"/>
      <c r="AC9" s="88"/>
      <c r="AD9" s="88"/>
      <c r="AE9" s="88" t="s">
        <v>47</v>
      </c>
      <c r="AF9" s="88"/>
      <c r="AG9" s="88"/>
    </row>
    <row r="10" spans="1:31" ht="18" customHeight="1">
      <c r="A10" s="87" t="s">
        <v>71</v>
      </c>
      <c r="B10" s="87"/>
      <c r="C10" s="87"/>
      <c r="D10" s="8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60"/>
      <c r="T10" s="43"/>
      <c r="U10" s="43"/>
      <c r="V10" s="43"/>
      <c r="W10" s="43"/>
      <c r="X10" s="43"/>
      <c r="Y10" s="43"/>
      <c r="Z10" s="43"/>
      <c r="AA10" s="43"/>
      <c r="AB10" s="43"/>
      <c r="AC10" s="60"/>
      <c r="AD10" s="31"/>
      <c r="AE10" s="31"/>
    </row>
    <row r="11" spans="1:33" ht="12.75" customHeight="1">
      <c r="A11" s="3"/>
      <c r="B11" s="3"/>
      <c r="C11" s="3"/>
      <c r="D11" s="40" t="s">
        <v>37</v>
      </c>
      <c r="E11" s="4"/>
      <c r="F11" s="4"/>
      <c r="G11" s="40"/>
      <c r="H11" s="40"/>
      <c r="I11" s="40"/>
      <c r="J11" s="40" t="s">
        <v>37</v>
      </c>
      <c r="L11" s="40"/>
      <c r="O11" s="40" t="s">
        <v>37</v>
      </c>
      <c r="P11" s="40"/>
      <c r="Q11" s="40"/>
      <c r="S11" s="61"/>
      <c r="T11" s="40"/>
      <c r="U11" s="40"/>
      <c r="V11" s="40" t="s">
        <v>37</v>
      </c>
      <c r="AC11" s="61"/>
      <c r="AD11" s="40"/>
      <c r="AE11" s="40"/>
      <c r="AF11" s="40" t="s">
        <v>37</v>
      </c>
      <c r="AG11" s="40"/>
    </row>
    <row r="12" spans="1:50" s="15" customFormat="1" ht="42" customHeight="1">
      <c r="A12" s="89" t="s">
        <v>0</v>
      </c>
      <c r="B12" s="100" t="s">
        <v>36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</row>
    <row r="13" spans="1:50" s="15" customFormat="1" ht="20.25" customHeight="1">
      <c r="A13" s="89"/>
      <c r="B13" s="89" t="s">
        <v>46</v>
      </c>
      <c r="C13" s="89"/>
      <c r="D13" s="89"/>
      <c r="E13" s="53" t="s">
        <v>46</v>
      </c>
      <c r="F13" s="57"/>
      <c r="G13" s="57"/>
      <c r="H13" s="57"/>
      <c r="I13" s="57"/>
      <c r="J13" s="57"/>
      <c r="K13" s="57" t="s">
        <v>46</v>
      </c>
      <c r="L13" s="89" t="s">
        <v>46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53" t="s">
        <v>59</v>
      </c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53" t="s">
        <v>80</v>
      </c>
    </row>
    <row r="14" spans="1:50" s="15" customFormat="1" ht="38.25" customHeight="1">
      <c r="A14" s="89"/>
      <c r="B14" s="89" t="s">
        <v>39</v>
      </c>
      <c r="C14" s="89"/>
      <c r="D14" s="89"/>
      <c r="E14" s="57" t="s">
        <v>39</v>
      </c>
      <c r="F14" s="57"/>
      <c r="G14" s="57"/>
      <c r="H14" s="57"/>
      <c r="I14" s="57"/>
      <c r="J14" s="57"/>
      <c r="K14" s="89" t="s">
        <v>39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57" t="s">
        <v>45</v>
      </c>
      <c r="AF14" s="57"/>
      <c r="AG14" s="53" t="s">
        <v>39</v>
      </c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53" t="s">
        <v>81</v>
      </c>
    </row>
    <row r="15" spans="1:50" s="15" customFormat="1" ht="145.5" customHeight="1">
      <c r="A15" s="89"/>
      <c r="B15" s="89" t="s">
        <v>48</v>
      </c>
      <c r="C15" s="86" t="s">
        <v>52</v>
      </c>
      <c r="D15" s="89" t="s">
        <v>78</v>
      </c>
      <c r="E15" s="90" t="s">
        <v>56</v>
      </c>
      <c r="F15" s="90" t="s">
        <v>40</v>
      </c>
      <c r="G15" s="96" t="s">
        <v>74</v>
      </c>
      <c r="H15" s="55" t="s">
        <v>72</v>
      </c>
      <c r="I15" s="54" t="s">
        <v>73</v>
      </c>
      <c r="J15" s="90" t="s">
        <v>41</v>
      </c>
      <c r="K15" s="94" t="s">
        <v>44</v>
      </c>
      <c r="L15" s="95" t="s">
        <v>48</v>
      </c>
      <c r="M15" s="86" t="s">
        <v>49</v>
      </c>
      <c r="N15" s="86" t="s">
        <v>54</v>
      </c>
      <c r="O15" s="86" t="s">
        <v>61</v>
      </c>
      <c r="P15" s="86" t="s">
        <v>62</v>
      </c>
      <c r="Q15" s="86" t="s">
        <v>51</v>
      </c>
      <c r="R15" s="86" t="s">
        <v>63</v>
      </c>
      <c r="S15" s="98" t="s">
        <v>52</v>
      </c>
      <c r="T15" s="90" t="s">
        <v>75</v>
      </c>
      <c r="U15" s="86" t="s">
        <v>64</v>
      </c>
      <c r="V15" s="86" t="s">
        <v>65</v>
      </c>
      <c r="W15" s="86" t="s">
        <v>58</v>
      </c>
      <c r="X15" s="54"/>
      <c r="Y15" s="54"/>
      <c r="Z15" s="86" t="s">
        <v>66</v>
      </c>
      <c r="AA15" s="86" t="s">
        <v>68</v>
      </c>
      <c r="AB15" s="86" t="s">
        <v>70</v>
      </c>
      <c r="AC15" s="98" t="s">
        <v>55</v>
      </c>
      <c r="AD15" s="86" t="s">
        <v>57</v>
      </c>
      <c r="AE15" s="90" t="s">
        <v>40</v>
      </c>
      <c r="AF15" s="86" t="s">
        <v>67</v>
      </c>
      <c r="AG15" s="97" t="s">
        <v>60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9" t="s">
        <v>79</v>
      </c>
    </row>
    <row r="16" spans="1:50" s="15" customFormat="1" ht="54.75" customHeight="1">
      <c r="A16" s="89"/>
      <c r="B16" s="89"/>
      <c r="C16" s="86"/>
      <c r="D16" s="89"/>
      <c r="E16" s="90"/>
      <c r="F16" s="90"/>
      <c r="G16" s="96"/>
      <c r="H16" s="55"/>
      <c r="I16" s="54"/>
      <c r="J16" s="90"/>
      <c r="K16" s="94"/>
      <c r="L16" s="95"/>
      <c r="M16" s="86"/>
      <c r="N16" s="86"/>
      <c r="O16" s="86"/>
      <c r="P16" s="86"/>
      <c r="Q16" s="86"/>
      <c r="R16" s="86"/>
      <c r="S16" s="98"/>
      <c r="T16" s="90"/>
      <c r="U16" s="86"/>
      <c r="V16" s="86"/>
      <c r="W16" s="86"/>
      <c r="X16" s="54"/>
      <c r="Y16" s="54"/>
      <c r="Z16" s="86"/>
      <c r="AA16" s="86"/>
      <c r="AB16" s="86"/>
      <c r="AC16" s="99"/>
      <c r="AD16" s="86"/>
      <c r="AE16" s="90"/>
      <c r="AF16" s="86"/>
      <c r="AG16" s="97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9"/>
    </row>
    <row r="17" spans="1:50" s="27" customFormat="1" ht="15">
      <c r="A17" s="53">
        <v>1</v>
      </c>
      <c r="B17" s="53">
        <v>6</v>
      </c>
      <c r="C17" s="53">
        <v>9</v>
      </c>
      <c r="D17" s="53">
        <v>10</v>
      </c>
      <c r="E17" s="53">
        <v>2</v>
      </c>
      <c r="F17" s="58">
        <v>3</v>
      </c>
      <c r="G17" s="58">
        <v>4</v>
      </c>
      <c r="H17" s="58"/>
      <c r="I17" s="58"/>
      <c r="J17" s="58">
        <v>5</v>
      </c>
      <c r="K17" s="58">
        <v>6</v>
      </c>
      <c r="L17" s="58">
        <v>6</v>
      </c>
      <c r="M17" s="58">
        <v>8</v>
      </c>
      <c r="N17" s="58">
        <v>9</v>
      </c>
      <c r="O17" s="58">
        <v>10</v>
      </c>
      <c r="P17" s="58">
        <v>11</v>
      </c>
      <c r="Q17" s="58">
        <v>12</v>
      </c>
      <c r="R17" s="58">
        <v>13</v>
      </c>
      <c r="S17" s="62">
        <v>7</v>
      </c>
      <c r="T17" s="58">
        <v>8</v>
      </c>
      <c r="U17" s="58">
        <v>16</v>
      </c>
      <c r="V17" s="58">
        <v>17</v>
      </c>
      <c r="W17" s="58">
        <v>18</v>
      </c>
      <c r="X17" s="58"/>
      <c r="Y17" s="58"/>
      <c r="Z17" s="58">
        <v>19</v>
      </c>
      <c r="AA17" s="58">
        <v>20</v>
      </c>
      <c r="AB17" s="58"/>
      <c r="AC17" s="62">
        <v>9</v>
      </c>
      <c r="AD17" s="58">
        <v>22</v>
      </c>
      <c r="AE17" s="58">
        <v>10</v>
      </c>
      <c r="AF17" s="58">
        <v>11</v>
      </c>
      <c r="AG17" s="83">
        <v>12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>
        <v>21</v>
      </c>
    </row>
    <row r="18" spans="1:50" s="5" customFormat="1" ht="18">
      <c r="A18" s="6" t="s">
        <v>1</v>
      </c>
      <c r="B18" s="24">
        <v>586552</v>
      </c>
      <c r="C18" s="24">
        <v>19708</v>
      </c>
      <c r="D18" s="24"/>
      <c r="E18" s="24">
        <v>25761900</v>
      </c>
      <c r="F18" s="24">
        <v>6059000</v>
      </c>
      <c r="G18" s="17">
        <f>H18+I18</f>
        <v>1240205</v>
      </c>
      <c r="H18" s="17">
        <v>436000</v>
      </c>
      <c r="I18" s="17">
        <v>804205</v>
      </c>
      <c r="J18" s="24">
        <v>473000</v>
      </c>
      <c r="K18" s="24"/>
      <c r="L18" s="17">
        <v>560999</v>
      </c>
      <c r="M18" s="24"/>
      <c r="N18" s="24"/>
      <c r="O18" s="24"/>
      <c r="P18" s="24"/>
      <c r="Q18" s="24"/>
      <c r="R18" s="24"/>
      <c r="S18" s="63"/>
      <c r="T18" s="24"/>
      <c r="U18" s="24"/>
      <c r="V18" s="24"/>
      <c r="W18" s="24"/>
      <c r="X18" s="24"/>
      <c r="Y18" s="24"/>
      <c r="Z18" s="24"/>
      <c r="AA18" s="24"/>
      <c r="AB18" s="24"/>
      <c r="AC18" s="73"/>
      <c r="AD18" s="48"/>
      <c r="AE18" s="24">
        <v>9360000</v>
      </c>
      <c r="AF18" s="17"/>
      <c r="AG18" s="84">
        <v>1993300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</row>
    <row r="19" spans="1:50" s="5" customFormat="1" ht="18">
      <c r="A19" s="6" t="s">
        <v>2</v>
      </c>
      <c r="B19" s="24">
        <v>401472</v>
      </c>
      <c r="C19" s="24"/>
      <c r="D19" s="24"/>
      <c r="E19" s="24">
        <v>10993800</v>
      </c>
      <c r="F19" s="24">
        <v>2735577.75</v>
      </c>
      <c r="G19" s="17">
        <f aca="true" t="shared" si="0" ref="G19:G51">H19+I19</f>
        <v>307065</v>
      </c>
      <c r="H19" s="17">
        <v>157664</v>
      </c>
      <c r="I19" s="17">
        <v>147065</v>
      </c>
      <c r="J19" s="24">
        <v>1361000</v>
      </c>
      <c r="K19" s="24"/>
      <c r="L19" s="17">
        <v>379367</v>
      </c>
      <c r="M19" s="24"/>
      <c r="N19" s="24"/>
      <c r="O19" s="22"/>
      <c r="P19" s="22"/>
      <c r="Q19" s="24"/>
      <c r="R19" s="22"/>
      <c r="S19" s="64"/>
      <c r="T19" s="24"/>
      <c r="U19" s="23"/>
      <c r="V19" s="23"/>
      <c r="W19" s="24"/>
      <c r="X19" s="23"/>
      <c r="Y19" s="23"/>
      <c r="Z19" s="23"/>
      <c r="AA19" s="23"/>
      <c r="AB19" s="23"/>
      <c r="AC19" s="73"/>
      <c r="AD19" s="51"/>
      <c r="AE19" s="23">
        <v>2495000</v>
      </c>
      <c r="AF19" s="17"/>
      <c r="AG19" s="84">
        <v>602200</v>
      </c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</row>
    <row r="20" spans="1:50" s="5" customFormat="1" ht="18">
      <c r="A20" s="6" t="s">
        <v>3</v>
      </c>
      <c r="B20" s="24">
        <v>388584</v>
      </c>
      <c r="C20" s="24"/>
      <c r="D20" s="24"/>
      <c r="E20" s="24">
        <v>9200300</v>
      </c>
      <c r="F20" s="24">
        <v>481000</v>
      </c>
      <c r="G20" s="17">
        <f t="shared" si="0"/>
        <v>217127</v>
      </c>
      <c r="H20" s="17">
        <v>96000</v>
      </c>
      <c r="I20" s="17">
        <v>121127</v>
      </c>
      <c r="J20" s="24">
        <v>950000</v>
      </c>
      <c r="K20" s="24"/>
      <c r="L20" s="17">
        <v>388584</v>
      </c>
      <c r="M20" s="24"/>
      <c r="N20" s="24"/>
      <c r="O20" s="22"/>
      <c r="P20" s="22"/>
      <c r="Q20" s="24"/>
      <c r="R20" s="22"/>
      <c r="S20" s="63"/>
      <c r="T20" s="24"/>
      <c r="U20" s="24"/>
      <c r="V20" s="24"/>
      <c r="W20" s="24"/>
      <c r="X20" s="24"/>
      <c r="Y20" s="24"/>
      <c r="Z20" s="24"/>
      <c r="AA20" s="24"/>
      <c r="AB20" s="24"/>
      <c r="AC20" s="73"/>
      <c r="AD20" s="51"/>
      <c r="AE20" s="23">
        <v>744000</v>
      </c>
      <c r="AF20" s="17"/>
      <c r="AG20" s="84">
        <v>194700</v>
      </c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</row>
    <row r="21" spans="1:50" s="5" customFormat="1" ht="18">
      <c r="A21" s="6" t="s">
        <v>4</v>
      </c>
      <c r="B21" s="24">
        <v>468212</v>
      </c>
      <c r="C21" s="24">
        <v>18400</v>
      </c>
      <c r="D21" s="24">
        <v>47000</v>
      </c>
      <c r="E21" s="24">
        <v>16309100</v>
      </c>
      <c r="F21" s="24">
        <v>1815000</v>
      </c>
      <c r="G21" s="17">
        <f t="shared" si="0"/>
        <v>479169</v>
      </c>
      <c r="H21" s="17">
        <v>284000</v>
      </c>
      <c r="I21" s="17">
        <v>200865</v>
      </c>
      <c r="J21" s="24">
        <v>1514000</v>
      </c>
      <c r="K21" s="24"/>
      <c r="L21" s="17">
        <v>513612</v>
      </c>
      <c r="M21" s="24"/>
      <c r="N21" s="24"/>
      <c r="O21" s="22"/>
      <c r="P21" s="22"/>
      <c r="Q21" s="24"/>
      <c r="R21" s="22"/>
      <c r="S21" s="63"/>
      <c r="T21" s="24"/>
      <c r="U21" s="24"/>
      <c r="V21" s="24"/>
      <c r="W21" s="24"/>
      <c r="X21" s="24"/>
      <c r="Y21" s="24"/>
      <c r="Z21" s="24"/>
      <c r="AA21" s="24"/>
      <c r="AB21" s="24"/>
      <c r="AC21" s="73"/>
      <c r="AD21" s="51"/>
      <c r="AE21" s="23">
        <v>2805000</v>
      </c>
      <c r="AF21" s="17"/>
      <c r="AG21" s="84">
        <v>1338100</v>
      </c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</row>
    <row r="22" spans="1:50" s="5" customFormat="1" ht="18">
      <c r="A22" s="6" t="s">
        <v>5</v>
      </c>
      <c r="B22" s="24">
        <v>138630</v>
      </c>
      <c r="C22" s="24"/>
      <c r="D22" s="24"/>
      <c r="E22" s="24">
        <v>7672400</v>
      </c>
      <c r="F22" s="24">
        <v>1693000</v>
      </c>
      <c r="G22" s="17">
        <f t="shared" si="0"/>
        <v>184167</v>
      </c>
      <c r="H22" s="17">
        <v>84000</v>
      </c>
      <c r="I22" s="17">
        <v>100167</v>
      </c>
      <c r="J22" s="24">
        <v>554000</v>
      </c>
      <c r="K22" s="24"/>
      <c r="L22" s="17">
        <v>153330</v>
      </c>
      <c r="M22" s="24"/>
      <c r="N22" s="24"/>
      <c r="O22" s="22"/>
      <c r="P22" s="22"/>
      <c r="Q22" s="24"/>
      <c r="R22" s="22"/>
      <c r="S22" s="63"/>
      <c r="T22" s="24"/>
      <c r="U22" s="24"/>
      <c r="V22" s="24"/>
      <c r="W22" s="24"/>
      <c r="X22" s="24"/>
      <c r="Y22" s="24"/>
      <c r="Z22" s="24"/>
      <c r="AA22" s="24"/>
      <c r="AB22" s="24"/>
      <c r="AC22" s="73"/>
      <c r="AD22" s="51"/>
      <c r="AE22" s="23">
        <v>2616000</v>
      </c>
      <c r="AF22" s="17"/>
      <c r="AG22" s="84">
        <v>503700</v>
      </c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ht="18">
      <c r="A23" s="6" t="s">
        <v>6</v>
      </c>
      <c r="B23" s="24">
        <v>463407</v>
      </c>
      <c r="C23" s="24">
        <f>42600+55700</f>
        <v>98300</v>
      </c>
      <c r="D23" s="24"/>
      <c r="E23" s="24">
        <v>11369200</v>
      </c>
      <c r="F23" s="24">
        <v>2187000</v>
      </c>
      <c r="G23" s="17">
        <f t="shared" si="0"/>
        <v>430445</v>
      </c>
      <c r="H23" s="17">
        <v>275000</v>
      </c>
      <c r="I23" s="17">
        <v>155445</v>
      </c>
      <c r="J23" s="24">
        <v>699000</v>
      </c>
      <c r="K23" s="24"/>
      <c r="L23" s="17">
        <v>432339</v>
      </c>
      <c r="M23" s="24"/>
      <c r="N23" s="24"/>
      <c r="O23" s="22"/>
      <c r="P23" s="22"/>
      <c r="Q23" s="24"/>
      <c r="R23" s="22"/>
      <c r="S23" s="63">
        <v>22100</v>
      </c>
      <c r="T23" s="24"/>
      <c r="U23" s="24"/>
      <c r="V23" s="24"/>
      <c r="W23" s="24"/>
      <c r="X23" s="24"/>
      <c r="Y23" s="24"/>
      <c r="Z23" s="24"/>
      <c r="AA23" s="24"/>
      <c r="AB23" s="24"/>
      <c r="AC23" s="74"/>
      <c r="AD23" s="51"/>
      <c r="AE23" s="23">
        <v>3379000</v>
      </c>
      <c r="AF23" s="17"/>
      <c r="AG23" s="84">
        <v>1103500</v>
      </c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</row>
    <row r="24" spans="1:50" ht="18">
      <c r="A24" s="6" t="s">
        <v>7</v>
      </c>
      <c r="B24" s="24">
        <v>564071</v>
      </c>
      <c r="C24" s="24"/>
      <c r="D24" s="24"/>
      <c r="E24" s="24">
        <v>15896800</v>
      </c>
      <c r="F24" s="24">
        <v>2191000</v>
      </c>
      <c r="G24" s="17">
        <f t="shared" si="0"/>
        <v>483066</v>
      </c>
      <c r="H24" s="17">
        <v>236000</v>
      </c>
      <c r="I24" s="17">
        <v>247066</v>
      </c>
      <c r="J24" s="24">
        <v>1693000</v>
      </c>
      <c r="K24" s="24"/>
      <c r="L24" s="17">
        <v>435971</v>
      </c>
      <c r="M24" s="24"/>
      <c r="N24" s="24"/>
      <c r="O24" s="22"/>
      <c r="P24" s="22"/>
      <c r="Q24" s="24"/>
      <c r="R24" s="22"/>
      <c r="S24" s="63"/>
      <c r="T24" s="24"/>
      <c r="U24" s="24"/>
      <c r="V24" s="24"/>
      <c r="W24" s="24"/>
      <c r="X24" s="24"/>
      <c r="Y24" s="24"/>
      <c r="Z24" s="24"/>
      <c r="AA24" s="24"/>
      <c r="AB24" s="24"/>
      <c r="AC24" s="74"/>
      <c r="AD24" s="51"/>
      <c r="AE24" s="23">
        <v>3384000</v>
      </c>
      <c r="AF24" s="17">
        <v>10238300</v>
      </c>
      <c r="AG24" s="84">
        <v>1090600</v>
      </c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</row>
    <row r="25" spans="1:50" ht="18">
      <c r="A25" s="6" t="s">
        <v>34</v>
      </c>
      <c r="B25" s="24">
        <v>498759</v>
      </c>
      <c r="C25" s="24">
        <v>20400</v>
      </c>
      <c r="D25" s="24">
        <v>544392</v>
      </c>
      <c r="E25" s="24">
        <v>8433300</v>
      </c>
      <c r="F25" s="24">
        <v>845000</v>
      </c>
      <c r="G25" s="17">
        <f t="shared" si="0"/>
        <v>316373</v>
      </c>
      <c r="H25" s="17">
        <v>176000</v>
      </c>
      <c r="I25" s="17">
        <v>140373</v>
      </c>
      <c r="J25" s="24">
        <v>2735232.79</v>
      </c>
      <c r="K25" s="24"/>
      <c r="L25" s="17">
        <v>407669</v>
      </c>
      <c r="M25" s="24"/>
      <c r="N25" s="24"/>
      <c r="O25" s="22"/>
      <c r="P25" s="22"/>
      <c r="Q25" s="24"/>
      <c r="R25" s="22"/>
      <c r="S25" s="63"/>
      <c r="T25" s="24">
        <v>544392</v>
      </c>
      <c r="U25" s="17"/>
      <c r="V25" s="17"/>
      <c r="W25" s="24"/>
      <c r="X25" s="17"/>
      <c r="Y25" s="17"/>
      <c r="Z25" s="17"/>
      <c r="AA25" s="17"/>
      <c r="AB25" s="17"/>
      <c r="AC25" s="74"/>
      <c r="AD25" s="51"/>
      <c r="AE25" s="23">
        <v>1305000</v>
      </c>
      <c r="AF25" s="17"/>
      <c r="AG25" s="84">
        <v>404700</v>
      </c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</row>
    <row r="26" spans="1:50" ht="18">
      <c r="A26" s="6" t="s">
        <v>8</v>
      </c>
      <c r="B26" s="24">
        <v>258592</v>
      </c>
      <c r="C26" s="24"/>
      <c r="D26" s="24">
        <v>365000</v>
      </c>
      <c r="E26" s="24">
        <v>7179800</v>
      </c>
      <c r="F26" s="24">
        <v>3248000</v>
      </c>
      <c r="G26" s="17">
        <f t="shared" si="0"/>
        <v>243461</v>
      </c>
      <c r="H26" s="17">
        <v>131000</v>
      </c>
      <c r="I26" s="17">
        <v>112461</v>
      </c>
      <c r="J26" s="24">
        <v>274000</v>
      </c>
      <c r="K26" s="24"/>
      <c r="L26" s="17">
        <v>283292</v>
      </c>
      <c r="M26" s="24"/>
      <c r="N26" s="24"/>
      <c r="O26" s="22"/>
      <c r="P26" s="22"/>
      <c r="Q26" s="24"/>
      <c r="R26" s="22"/>
      <c r="S26" s="64"/>
      <c r="T26" s="24">
        <v>3900000</v>
      </c>
      <c r="U26" s="23"/>
      <c r="V26" s="23"/>
      <c r="W26" s="24"/>
      <c r="X26" s="23"/>
      <c r="Y26" s="23"/>
      <c r="Z26" s="23"/>
      <c r="AA26" s="23"/>
      <c r="AB26" s="23"/>
      <c r="AC26" s="74"/>
      <c r="AD26" s="51"/>
      <c r="AE26" s="23">
        <v>5018000</v>
      </c>
      <c r="AF26" s="17"/>
      <c r="AG26" s="84">
        <v>1568700</v>
      </c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</row>
    <row r="27" spans="1:50" ht="18">
      <c r="A27" s="6" t="s">
        <v>9</v>
      </c>
      <c r="B27" s="24">
        <v>260982</v>
      </c>
      <c r="C27" s="24">
        <v>21000</v>
      </c>
      <c r="D27" s="24"/>
      <c r="E27" s="24">
        <v>30110800</v>
      </c>
      <c r="F27" s="24">
        <v>4724000</v>
      </c>
      <c r="G27" s="17">
        <f t="shared" si="0"/>
        <v>822183</v>
      </c>
      <c r="H27" s="17">
        <v>347000</v>
      </c>
      <c r="I27" s="17">
        <v>475183</v>
      </c>
      <c r="J27" s="24">
        <v>460000</v>
      </c>
      <c r="K27" s="24"/>
      <c r="L27" s="17">
        <v>254339</v>
      </c>
      <c r="M27" s="24"/>
      <c r="N27" s="24"/>
      <c r="O27" s="22"/>
      <c r="P27" s="17"/>
      <c r="Q27" s="24"/>
      <c r="R27" s="17"/>
      <c r="S27" s="65"/>
      <c r="T27" s="24"/>
      <c r="U27" s="17"/>
      <c r="V27" s="17"/>
      <c r="W27" s="24"/>
      <c r="X27" s="17"/>
      <c r="Y27" s="17"/>
      <c r="Z27" s="17"/>
      <c r="AA27" s="17"/>
      <c r="AB27" s="17"/>
      <c r="AC27" s="74"/>
      <c r="AD27" s="52"/>
      <c r="AE27" s="17">
        <v>7296000</v>
      </c>
      <c r="AF27" s="17"/>
      <c r="AG27" s="84">
        <v>394500</v>
      </c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</row>
    <row r="28" spans="1:50" ht="18">
      <c r="A28" s="6" t="s">
        <v>10</v>
      </c>
      <c r="B28" s="24">
        <v>124041</v>
      </c>
      <c r="C28" s="24"/>
      <c r="D28" s="24"/>
      <c r="E28" s="24">
        <v>2741131.67</v>
      </c>
      <c r="F28" s="24">
        <v>971000</v>
      </c>
      <c r="G28" s="17">
        <f t="shared" si="0"/>
        <v>146088</v>
      </c>
      <c r="H28" s="17">
        <v>61000</v>
      </c>
      <c r="I28" s="17">
        <v>85088</v>
      </c>
      <c r="J28" s="24">
        <v>616000</v>
      </c>
      <c r="K28" s="24"/>
      <c r="L28" s="17">
        <v>110227</v>
      </c>
      <c r="M28" s="24"/>
      <c r="N28" s="24"/>
      <c r="O28" s="22"/>
      <c r="P28" s="22"/>
      <c r="Q28" s="24"/>
      <c r="R28" s="22"/>
      <c r="S28" s="64"/>
      <c r="T28" s="24"/>
      <c r="U28" s="23"/>
      <c r="V28" s="23"/>
      <c r="W28" s="24"/>
      <c r="X28" s="23"/>
      <c r="Y28" s="23"/>
      <c r="Z28" s="23"/>
      <c r="AA28" s="23"/>
      <c r="AB28" s="23"/>
      <c r="AC28" s="74"/>
      <c r="AD28" s="51"/>
      <c r="AE28" s="23">
        <v>1500000</v>
      </c>
      <c r="AF28" s="17"/>
      <c r="AG28" s="84">
        <v>411300</v>
      </c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</row>
    <row r="29" spans="1:50" ht="18">
      <c r="A29" s="6" t="s">
        <v>35</v>
      </c>
      <c r="B29" s="24">
        <v>705408</v>
      </c>
      <c r="C29" s="24">
        <v>37600</v>
      </c>
      <c r="D29" s="24"/>
      <c r="E29" s="24">
        <v>22656900</v>
      </c>
      <c r="F29" s="24">
        <v>5987000</v>
      </c>
      <c r="G29" s="17">
        <f t="shared" si="0"/>
        <v>1111091</v>
      </c>
      <c r="H29" s="17">
        <v>709000</v>
      </c>
      <c r="I29" s="17">
        <v>402091</v>
      </c>
      <c r="J29" s="24">
        <v>560000</v>
      </c>
      <c r="K29" s="24"/>
      <c r="L29" s="17">
        <v>675508</v>
      </c>
      <c r="M29" s="24"/>
      <c r="N29" s="24"/>
      <c r="O29" s="22"/>
      <c r="P29" s="22"/>
      <c r="Q29" s="24"/>
      <c r="R29" s="22"/>
      <c r="S29" s="63">
        <v>37600</v>
      </c>
      <c r="T29" s="24"/>
      <c r="U29" s="24"/>
      <c r="V29" s="24"/>
      <c r="W29" s="24"/>
      <c r="X29" s="24"/>
      <c r="Y29" s="24"/>
      <c r="Z29" s="24"/>
      <c r="AA29" s="24"/>
      <c r="AB29" s="24"/>
      <c r="AC29" s="74"/>
      <c r="AD29" s="51"/>
      <c r="AE29" s="23">
        <v>9248000</v>
      </c>
      <c r="AF29" s="17"/>
      <c r="AG29" s="84">
        <v>296800</v>
      </c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</row>
    <row r="30" spans="1:50" ht="18">
      <c r="A30" s="6" t="s">
        <v>11</v>
      </c>
      <c r="B30" s="24">
        <v>211547</v>
      </c>
      <c r="C30" s="24">
        <v>20900</v>
      </c>
      <c r="D30" s="24">
        <v>300000</v>
      </c>
      <c r="E30" s="24">
        <v>10846300</v>
      </c>
      <c r="F30" s="24">
        <v>1401000</v>
      </c>
      <c r="G30" s="17">
        <f t="shared" si="0"/>
        <v>314560</v>
      </c>
      <c r="H30" s="17">
        <v>170000</v>
      </c>
      <c r="I30" s="17">
        <v>144560</v>
      </c>
      <c r="J30" s="24">
        <v>966000</v>
      </c>
      <c r="K30" s="24"/>
      <c r="L30" s="17">
        <v>2727604.63</v>
      </c>
      <c r="M30" s="24"/>
      <c r="N30" s="24"/>
      <c r="O30" s="22"/>
      <c r="P30" s="24"/>
      <c r="Q30" s="24"/>
      <c r="R30" s="24"/>
      <c r="S30" s="63"/>
      <c r="T30" s="71">
        <v>300000</v>
      </c>
      <c r="U30" s="24"/>
      <c r="V30" s="24"/>
      <c r="W30" s="24"/>
      <c r="X30" s="24"/>
      <c r="Y30" s="24"/>
      <c r="Z30" s="24"/>
      <c r="AA30" s="24"/>
      <c r="AB30" s="24"/>
      <c r="AC30" s="74"/>
      <c r="AD30" s="48"/>
      <c r="AE30" s="24">
        <v>2165000</v>
      </c>
      <c r="AF30" s="17"/>
      <c r="AG30" s="84">
        <v>854300</v>
      </c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</row>
    <row r="31" spans="1:50" ht="18">
      <c r="A31" s="6" t="s">
        <v>12</v>
      </c>
      <c r="B31" s="24">
        <v>259886</v>
      </c>
      <c r="C31" s="24">
        <v>19300</v>
      </c>
      <c r="D31" s="24">
        <v>550000</v>
      </c>
      <c r="E31" s="24">
        <v>6501200</v>
      </c>
      <c r="F31" s="24">
        <v>1337000</v>
      </c>
      <c r="G31" s="17">
        <f t="shared" si="0"/>
        <v>224046</v>
      </c>
      <c r="H31" s="17">
        <v>113000</v>
      </c>
      <c r="I31" s="17">
        <v>111046</v>
      </c>
      <c r="J31" s="24">
        <v>762000</v>
      </c>
      <c r="K31" s="24"/>
      <c r="L31" s="17">
        <v>254339</v>
      </c>
      <c r="M31" s="24"/>
      <c r="N31" s="24"/>
      <c r="O31" s="22"/>
      <c r="P31" s="22"/>
      <c r="Q31" s="24"/>
      <c r="R31" s="22"/>
      <c r="S31" s="63"/>
      <c r="T31" s="65">
        <v>550000</v>
      </c>
      <c r="U31" s="24"/>
      <c r="V31" s="24"/>
      <c r="W31" s="24"/>
      <c r="X31" s="24"/>
      <c r="Y31" s="24"/>
      <c r="Z31" s="24"/>
      <c r="AA31" s="24"/>
      <c r="AB31" s="24"/>
      <c r="AC31" s="74"/>
      <c r="AD31" s="51"/>
      <c r="AE31" s="24">
        <v>2065000</v>
      </c>
      <c r="AF31" s="17"/>
      <c r="AG31" s="84">
        <v>209300</v>
      </c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</row>
    <row r="32" spans="1:50" ht="18">
      <c r="A32" s="6" t="s">
        <v>13</v>
      </c>
      <c r="B32" s="24">
        <v>422745</v>
      </c>
      <c r="C32" s="24"/>
      <c r="D32" s="24"/>
      <c r="E32" s="24">
        <v>8698000</v>
      </c>
      <c r="F32" s="24">
        <v>1415000</v>
      </c>
      <c r="G32" s="17">
        <f t="shared" si="0"/>
        <v>201735.875</v>
      </c>
      <c r="H32" s="17">
        <v>104000</v>
      </c>
      <c r="I32" s="17">
        <v>97747</v>
      </c>
      <c r="J32" s="24">
        <v>261000</v>
      </c>
      <c r="K32" s="24"/>
      <c r="L32" s="17">
        <v>2730133.91</v>
      </c>
      <c r="M32" s="24"/>
      <c r="N32" s="24"/>
      <c r="O32" s="22"/>
      <c r="P32" s="22"/>
      <c r="Q32" s="24"/>
      <c r="R32" s="22"/>
      <c r="S32" s="63"/>
      <c r="T32" s="24"/>
      <c r="U32" s="23"/>
      <c r="V32" s="23"/>
      <c r="W32" s="24"/>
      <c r="X32" s="23"/>
      <c r="Y32" s="23"/>
      <c r="Z32" s="23"/>
      <c r="AA32" s="23"/>
      <c r="AB32" s="23"/>
      <c r="AC32" s="74"/>
      <c r="AD32" s="51"/>
      <c r="AE32" s="23">
        <v>2185000</v>
      </c>
      <c r="AF32" s="17"/>
      <c r="AG32" s="84">
        <v>1375100</v>
      </c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18">
      <c r="A33" s="6" t="s">
        <v>14</v>
      </c>
      <c r="B33" s="24">
        <v>245609</v>
      </c>
      <c r="C33" s="24"/>
      <c r="D33" s="24"/>
      <c r="E33" s="24">
        <v>2863700</v>
      </c>
      <c r="F33" s="24">
        <v>463000</v>
      </c>
      <c r="G33" s="17">
        <f t="shared" si="0"/>
        <v>109509</v>
      </c>
      <c r="H33" s="17">
        <v>63000</v>
      </c>
      <c r="I33" s="17">
        <v>46509</v>
      </c>
      <c r="J33" s="24">
        <v>358000</v>
      </c>
      <c r="K33" s="24"/>
      <c r="L33" s="17">
        <v>211236</v>
      </c>
      <c r="M33" s="24"/>
      <c r="N33" s="24"/>
      <c r="O33" s="22"/>
      <c r="P33" s="24"/>
      <c r="Q33" s="24"/>
      <c r="R33" s="24"/>
      <c r="S33" s="63"/>
      <c r="T33" s="24"/>
      <c r="U33" s="24"/>
      <c r="V33" s="24"/>
      <c r="W33" s="24"/>
      <c r="X33" s="24"/>
      <c r="Y33" s="24"/>
      <c r="Z33" s="24"/>
      <c r="AA33" s="24"/>
      <c r="AB33" s="24"/>
      <c r="AC33" s="74"/>
      <c r="AD33" s="48"/>
      <c r="AE33" s="24">
        <v>715000</v>
      </c>
      <c r="AF33" s="17"/>
      <c r="AG33" s="84">
        <v>179100</v>
      </c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</row>
    <row r="34" spans="1:50" ht="18">
      <c r="A34" s="6" t="s">
        <v>15</v>
      </c>
      <c r="B34" s="24">
        <v>254733</v>
      </c>
      <c r="C34" s="24"/>
      <c r="D34" s="24"/>
      <c r="E34" s="24">
        <v>14707200</v>
      </c>
      <c r="F34" s="24">
        <v>4018000</v>
      </c>
      <c r="G34" s="17">
        <f t="shared" si="0"/>
        <v>460570</v>
      </c>
      <c r="H34" s="17">
        <v>211000</v>
      </c>
      <c r="I34" s="17">
        <v>249570</v>
      </c>
      <c r="J34" s="24">
        <v>393000</v>
      </c>
      <c r="K34" s="24"/>
      <c r="L34" s="17">
        <v>216169</v>
      </c>
      <c r="M34" s="24"/>
      <c r="N34" s="24"/>
      <c r="O34" s="22"/>
      <c r="P34" s="22"/>
      <c r="Q34" s="24"/>
      <c r="R34" s="22"/>
      <c r="S34" s="63"/>
      <c r="T34" s="24"/>
      <c r="U34" s="23"/>
      <c r="V34" s="23"/>
      <c r="W34" s="24"/>
      <c r="X34" s="23"/>
      <c r="Y34" s="23"/>
      <c r="Z34" s="23"/>
      <c r="AA34" s="23"/>
      <c r="AB34" s="23"/>
      <c r="AC34" s="74"/>
      <c r="AD34" s="51"/>
      <c r="AE34" s="23">
        <v>6206000</v>
      </c>
      <c r="AF34" s="17"/>
      <c r="AG34" s="84">
        <v>892908</v>
      </c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18">
      <c r="A35" s="6" t="s">
        <v>16</v>
      </c>
      <c r="B35" s="24">
        <v>615932</v>
      </c>
      <c r="C35" s="24"/>
      <c r="D35" s="24">
        <v>3076900</v>
      </c>
      <c r="E35" s="24">
        <v>10470300</v>
      </c>
      <c r="F35" s="24">
        <v>3245000</v>
      </c>
      <c r="G35" s="17">
        <f t="shared" si="0"/>
        <v>327728</v>
      </c>
      <c r="H35" s="17">
        <v>153000</v>
      </c>
      <c r="I35" s="17">
        <v>174728</v>
      </c>
      <c r="J35" s="24">
        <v>619000</v>
      </c>
      <c r="K35" s="24"/>
      <c r="L35" s="17">
        <v>493876</v>
      </c>
      <c r="M35" s="24"/>
      <c r="N35" s="24"/>
      <c r="O35" s="22"/>
      <c r="P35" s="22"/>
      <c r="Q35" s="24"/>
      <c r="R35" s="22"/>
      <c r="S35" s="63"/>
      <c r="T35" s="24">
        <v>3076900</v>
      </c>
      <c r="U35" s="23"/>
      <c r="V35" s="23"/>
      <c r="W35" s="24"/>
      <c r="X35" s="23"/>
      <c r="Y35" s="23"/>
      <c r="Z35" s="23"/>
      <c r="AA35" s="23"/>
      <c r="AB35" s="23"/>
      <c r="AC35" s="74"/>
      <c r="AD35" s="51"/>
      <c r="AE35" s="23">
        <v>5013000</v>
      </c>
      <c r="AF35" s="17"/>
      <c r="AG35" s="84">
        <v>620800</v>
      </c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</row>
    <row r="36" spans="1:50" ht="18">
      <c r="A36" s="6" t="s">
        <v>17</v>
      </c>
      <c r="B36" s="24">
        <v>92504</v>
      </c>
      <c r="C36" s="24"/>
      <c r="D36" s="24">
        <v>250000</v>
      </c>
      <c r="E36" s="24">
        <v>9670600</v>
      </c>
      <c r="F36" s="24">
        <v>1785000</v>
      </c>
      <c r="G36" s="17">
        <f t="shared" si="0"/>
        <v>239028</v>
      </c>
      <c r="H36" s="17">
        <v>95000</v>
      </c>
      <c r="I36" s="17">
        <v>144028</v>
      </c>
      <c r="J36" s="24">
        <v>860000</v>
      </c>
      <c r="K36" s="24"/>
      <c r="L36" s="17">
        <v>67123</v>
      </c>
      <c r="M36" s="24"/>
      <c r="N36" s="24"/>
      <c r="O36" s="22"/>
      <c r="P36" s="24"/>
      <c r="Q36" s="24"/>
      <c r="R36" s="24"/>
      <c r="S36" s="63"/>
      <c r="T36" s="24">
        <v>250000</v>
      </c>
      <c r="U36" s="24"/>
      <c r="V36" s="24"/>
      <c r="W36" s="24"/>
      <c r="X36" s="24"/>
      <c r="Y36" s="24"/>
      <c r="Z36" s="24"/>
      <c r="AA36" s="24"/>
      <c r="AB36" s="24"/>
      <c r="AC36" s="74"/>
      <c r="AD36" s="48"/>
      <c r="AE36" s="24">
        <v>2758000</v>
      </c>
      <c r="AF36" s="17"/>
      <c r="AG36" s="84">
        <v>1311300</v>
      </c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</row>
    <row r="37" spans="1:50" ht="18">
      <c r="A37" s="6" t="s">
        <v>18</v>
      </c>
      <c r="B37" s="24">
        <v>504669</v>
      </c>
      <c r="C37" s="24"/>
      <c r="D37" s="24">
        <v>200000</v>
      </c>
      <c r="E37" s="24">
        <v>11747300</v>
      </c>
      <c r="F37" s="24">
        <v>1742000</v>
      </c>
      <c r="G37" s="17">
        <f t="shared" si="0"/>
        <v>250324</v>
      </c>
      <c r="H37" s="17">
        <v>83000</v>
      </c>
      <c r="I37" s="17">
        <v>167324</v>
      </c>
      <c r="J37" s="24">
        <v>733000</v>
      </c>
      <c r="K37" s="24"/>
      <c r="L37" s="17">
        <v>460641</v>
      </c>
      <c r="M37" s="24"/>
      <c r="N37" s="24"/>
      <c r="O37" s="22"/>
      <c r="P37" s="24"/>
      <c r="Q37" s="24"/>
      <c r="R37" s="24"/>
      <c r="S37" s="63"/>
      <c r="T37" s="24"/>
      <c r="U37" s="24"/>
      <c r="V37" s="24"/>
      <c r="W37" s="24"/>
      <c r="X37" s="24"/>
      <c r="Y37" s="24"/>
      <c r="Z37" s="24"/>
      <c r="AA37" s="24"/>
      <c r="AB37" s="24"/>
      <c r="AC37" s="74"/>
      <c r="AD37" s="48"/>
      <c r="AE37" s="24">
        <v>2691000</v>
      </c>
      <c r="AF37" s="17"/>
      <c r="AG37" s="84">
        <v>3108550</v>
      </c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</row>
    <row r="38" spans="1:50" ht="18">
      <c r="A38" s="6" t="s">
        <v>19</v>
      </c>
      <c r="B38" s="24">
        <v>262996</v>
      </c>
      <c r="C38" s="24">
        <v>27900</v>
      </c>
      <c r="D38" s="24">
        <v>300000</v>
      </c>
      <c r="E38" s="24">
        <v>12500000</v>
      </c>
      <c r="F38" s="24">
        <v>2840000</v>
      </c>
      <c r="G38" s="17">
        <f t="shared" si="0"/>
        <v>415244</v>
      </c>
      <c r="H38" s="17">
        <v>208000</v>
      </c>
      <c r="I38" s="17">
        <v>207244</v>
      </c>
      <c r="J38" s="24">
        <v>382000</v>
      </c>
      <c r="K38" s="24"/>
      <c r="L38" s="17">
        <v>192151</v>
      </c>
      <c r="M38" s="24"/>
      <c r="N38" s="24"/>
      <c r="O38" s="22"/>
      <c r="P38" s="24"/>
      <c r="Q38" s="24"/>
      <c r="R38" s="24"/>
      <c r="S38" s="63"/>
      <c r="T38" s="71">
        <v>300000</v>
      </c>
      <c r="U38" s="24"/>
      <c r="V38" s="24"/>
      <c r="W38" s="24"/>
      <c r="X38" s="24"/>
      <c r="Y38" s="24"/>
      <c r="Z38" s="24"/>
      <c r="AA38" s="24"/>
      <c r="AB38" s="24"/>
      <c r="AC38" s="74"/>
      <c r="AD38" s="48"/>
      <c r="AE38" s="24">
        <v>4387000</v>
      </c>
      <c r="AF38" s="17"/>
      <c r="AG38" s="84">
        <v>1313600</v>
      </c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</row>
    <row r="39" spans="1:50" ht="18">
      <c r="A39" s="6" t="s">
        <v>20</v>
      </c>
      <c r="B39" s="24">
        <v>149156</v>
      </c>
      <c r="C39" s="24"/>
      <c r="D39" s="24">
        <v>300000</v>
      </c>
      <c r="E39" s="24">
        <v>6129800</v>
      </c>
      <c r="F39" s="24">
        <v>1293000</v>
      </c>
      <c r="G39" s="17">
        <f t="shared" si="0"/>
        <v>143969</v>
      </c>
      <c r="H39" s="17">
        <v>39416</v>
      </c>
      <c r="I39" s="17">
        <v>103969</v>
      </c>
      <c r="J39" s="24">
        <v>514000</v>
      </c>
      <c r="K39" s="24"/>
      <c r="L39" s="17">
        <v>192151</v>
      </c>
      <c r="M39" s="24"/>
      <c r="N39" s="24"/>
      <c r="O39" s="22"/>
      <c r="P39" s="22"/>
      <c r="Q39" s="24"/>
      <c r="R39" s="22"/>
      <c r="S39" s="63"/>
      <c r="T39" s="71">
        <v>300000</v>
      </c>
      <c r="U39" s="23"/>
      <c r="V39" s="23"/>
      <c r="W39" s="24"/>
      <c r="X39" s="23"/>
      <c r="Y39" s="23"/>
      <c r="Z39" s="23"/>
      <c r="AA39" s="23"/>
      <c r="AB39" s="23"/>
      <c r="AC39" s="74"/>
      <c r="AD39" s="51"/>
      <c r="AE39" s="23">
        <v>1997000</v>
      </c>
      <c r="AF39" s="17"/>
      <c r="AG39" s="84">
        <v>248700</v>
      </c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</row>
    <row r="40" spans="1:50" ht="18">
      <c r="A40" s="6" t="s">
        <v>21</v>
      </c>
      <c r="B40" s="24">
        <v>162979</v>
      </c>
      <c r="C40" s="24"/>
      <c r="D40" s="24"/>
      <c r="E40" s="24">
        <v>3407200</v>
      </c>
      <c r="F40" s="24">
        <v>293000</v>
      </c>
      <c r="G40" s="17">
        <f t="shared" si="0"/>
        <v>157303</v>
      </c>
      <c r="H40" s="17">
        <v>97000</v>
      </c>
      <c r="I40" s="17">
        <v>60303</v>
      </c>
      <c r="J40" s="24">
        <v>550000</v>
      </c>
      <c r="K40" s="24"/>
      <c r="L40" s="17">
        <v>139179</v>
      </c>
      <c r="M40" s="24"/>
      <c r="N40" s="24"/>
      <c r="O40" s="22"/>
      <c r="P40" s="22"/>
      <c r="Q40" s="24"/>
      <c r="R40" s="22"/>
      <c r="S40" s="63"/>
      <c r="T40" s="76"/>
      <c r="U40" s="23"/>
      <c r="V40" s="23"/>
      <c r="W40" s="24"/>
      <c r="X40" s="23"/>
      <c r="Y40" s="23"/>
      <c r="Z40" s="23"/>
      <c r="AA40" s="23"/>
      <c r="AB40" s="23"/>
      <c r="AC40" s="74"/>
      <c r="AD40" s="24"/>
      <c r="AE40" s="24">
        <v>453000</v>
      </c>
      <c r="AF40" s="17"/>
      <c r="AG40" s="84">
        <v>342300</v>
      </c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</row>
    <row r="41" spans="1:50" ht="18">
      <c r="A41" s="6" t="s">
        <v>22</v>
      </c>
      <c r="B41" s="24">
        <v>285339</v>
      </c>
      <c r="C41" s="24"/>
      <c r="D41" s="24"/>
      <c r="E41" s="24">
        <v>8302400</v>
      </c>
      <c r="F41" s="24">
        <v>975000</v>
      </c>
      <c r="G41" s="17">
        <f t="shared" si="0"/>
        <v>232122</v>
      </c>
      <c r="H41" s="17">
        <v>118000</v>
      </c>
      <c r="I41" s="17">
        <v>114122</v>
      </c>
      <c r="J41" s="24">
        <v>1014400</v>
      </c>
      <c r="K41" s="24"/>
      <c r="L41" s="17">
        <v>254339</v>
      </c>
      <c r="M41" s="24"/>
      <c r="N41" s="24"/>
      <c r="O41" s="22"/>
      <c r="P41" s="24"/>
      <c r="Q41" s="24"/>
      <c r="R41" s="24"/>
      <c r="S41" s="63"/>
      <c r="T41" s="24"/>
      <c r="U41" s="24"/>
      <c r="V41" s="24"/>
      <c r="W41" s="24"/>
      <c r="X41" s="24"/>
      <c r="Y41" s="24"/>
      <c r="Z41" s="24"/>
      <c r="AA41" s="24"/>
      <c r="AB41" s="24"/>
      <c r="AC41" s="74"/>
      <c r="AD41" s="48"/>
      <c r="AE41" s="24">
        <v>1506000</v>
      </c>
      <c r="AF41" s="17"/>
      <c r="AG41" s="84">
        <v>217800</v>
      </c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</row>
    <row r="42" spans="1:50" ht="18">
      <c r="A42" s="6" t="s">
        <v>23</v>
      </c>
      <c r="B42" s="24">
        <v>840044</v>
      </c>
      <c r="C42" s="24"/>
      <c r="D42" s="24">
        <v>1500000</v>
      </c>
      <c r="E42" s="24">
        <v>57241800</v>
      </c>
      <c r="F42" s="24">
        <v>12038000</v>
      </c>
      <c r="G42" s="17">
        <f t="shared" si="0"/>
        <v>2313831</v>
      </c>
      <c r="H42" s="17">
        <v>1328000</v>
      </c>
      <c r="I42" s="17">
        <v>985831</v>
      </c>
      <c r="J42" s="24">
        <v>803000</v>
      </c>
      <c r="K42" s="24"/>
      <c r="L42" s="17">
        <v>734716</v>
      </c>
      <c r="M42" s="24"/>
      <c r="N42" s="24"/>
      <c r="O42" s="22"/>
      <c r="P42" s="22"/>
      <c r="Q42" s="24"/>
      <c r="R42" s="22"/>
      <c r="S42" s="63"/>
      <c r="T42" s="63">
        <v>1500000</v>
      </c>
      <c r="U42" s="23"/>
      <c r="V42" s="23"/>
      <c r="W42" s="24"/>
      <c r="X42" s="23"/>
      <c r="Y42" s="23"/>
      <c r="Z42" s="23"/>
      <c r="AA42" s="23"/>
      <c r="AB42" s="23"/>
      <c r="AC42" s="74"/>
      <c r="AD42" s="51"/>
      <c r="AE42" s="23">
        <v>18595000</v>
      </c>
      <c r="AF42" s="24"/>
      <c r="AG42" s="84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</row>
    <row r="43" spans="1:50" ht="18">
      <c r="A43" s="6" t="s">
        <v>24</v>
      </c>
      <c r="B43" s="24">
        <v>430418</v>
      </c>
      <c r="C43" s="24">
        <v>72900</v>
      </c>
      <c r="D43" s="24">
        <v>300000</v>
      </c>
      <c r="E43" s="24">
        <v>15168300</v>
      </c>
      <c r="F43" s="24">
        <v>3188000</v>
      </c>
      <c r="G43" s="17">
        <f t="shared" si="0"/>
        <v>334339</v>
      </c>
      <c r="H43" s="17">
        <v>97000</v>
      </c>
      <c r="I43" s="17">
        <v>237339</v>
      </c>
      <c r="J43" s="24">
        <v>565000</v>
      </c>
      <c r="K43" s="24"/>
      <c r="L43" s="17">
        <v>393518</v>
      </c>
      <c r="M43" s="24"/>
      <c r="N43" s="24"/>
      <c r="O43" s="22"/>
      <c r="P43" s="24"/>
      <c r="Q43" s="24"/>
      <c r="R43" s="24"/>
      <c r="S43" s="63"/>
      <c r="T43" s="71">
        <v>300000</v>
      </c>
      <c r="U43" s="24"/>
      <c r="V43" s="24"/>
      <c r="W43" s="24"/>
      <c r="X43" s="24"/>
      <c r="Y43" s="24"/>
      <c r="Z43" s="24"/>
      <c r="AA43" s="24"/>
      <c r="AB43" s="24"/>
      <c r="AC43" s="74"/>
      <c r="AD43" s="48"/>
      <c r="AE43" s="24">
        <v>2739860.63</v>
      </c>
      <c r="AF43" s="17"/>
      <c r="AG43" s="84">
        <v>1000200</v>
      </c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</row>
    <row r="44" spans="1:50" ht="18">
      <c r="A44" s="6" t="s">
        <v>25</v>
      </c>
      <c r="B44" s="24">
        <v>264500</v>
      </c>
      <c r="C44" s="24"/>
      <c r="D44" s="24"/>
      <c r="E44" s="24">
        <v>8197900</v>
      </c>
      <c r="F44" s="24">
        <v>1202000</v>
      </c>
      <c r="G44" s="17">
        <f t="shared" si="0"/>
        <v>194526</v>
      </c>
      <c r="H44" s="17">
        <v>85000</v>
      </c>
      <c r="I44" s="17">
        <v>109526</v>
      </c>
      <c r="J44" s="24">
        <v>475000</v>
      </c>
      <c r="K44" s="24"/>
      <c r="L44" s="17">
        <v>191500</v>
      </c>
      <c r="M44" s="24"/>
      <c r="N44" s="24"/>
      <c r="O44" s="22"/>
      <c r="P44" s="22"/>
      <c r="Q44" s="24"/>
      <c r="R44" s="22"/>
      <c r="S44" s="63"/>
      <c r="T44" s="24"/>
      <c r="U44" s="23"/>
      <c r="V44" s="23"/>
      <c r="W44" s="24"/>
      <c r="X44" s="23"/>
      <c r="Y44" s="23"/>
      <c r="Z44" s="23"/>
      <c r="AA44" s="23"/>
      <c r="AB44" s="23"/>
      <c r="AC44" s="74"/>
      <c r="AD44" s="51"/>
      <c r="AE44" s="23">
        <v>1858000</v>
      </c>
      <c r="AF44" s="17"/>
      <c r="AG44" s="84">
        <v>252000</v>
      </c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18">
      <c r="A45" s="6" t="s">
        <v>26</v>
      </c>
      <c r="B45" s="24">
        <v>727770</v>
      </c>
      <c r="C45" s="24"/>
      <c r="D45" s="24">
        <v>10581704</v>
      </c>
      <c r="E45" s="24">
        <v>377169200</v>
      </c>
      <c r="F45" s="24">
        <v>110518500</v>
      </c>
      <c r="G45" s="17">
        <f t="shared" si="0"/>
        <v>56449588</v>
      </c>
      <c r="H45" s="17">
        <v>15942000</v>
      </c>
      <c r="I45" s="17">
        <v>40507588</v>
      </c>
      <c r="J45" s="24">
        <v>277000</v>
      </c>
      <c r="K45" s="24"/>
      <c r="L45" s="17">
        <v>805470</v>
      </c>
      <c r="M45" s="24">
        <f>3758000-1600000-2158000</f>
        <v>0</v>
      </c>
      <c r="N45" s="24"/>
      <c r="O45" s="24"/>
      <c r="P45" s="24"/>
      <c r="Q45" s="24"/>
      <c r="R45" s="22"/>
      <c r="S45" s="63"/>
      <c r="T45" s="77">
        <v>10581704</v>
      </c>
      <c r="U45" s="23"/>
      <c r="V45" s="23"/>
      <c r="W45" s="24"/>
      <c r="X45" s="23"/>
      <c r="Y45" s="23"/>
      <c r="Z45" s="23"/>
      <c r="AA45" s="23"/>
      <c r="AB45" s="23"/>
      <c r="AC45" s="74"/>
      <c r="AD45" s="51"/>
      <c r="AE45" s="23">
        <v>170699700</v>
      </c>
      <c r="AF45" s="17"/>
      <c r="AG45" s="84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24">
        <v>7000000</v>
      </c>
    </row>
    <row r="46" spans="1:50" ht="18">
      <c r="A46" s="6" t="s">
        <v>27</v>
      </c>
      <c r="B46" s="24">
        <v>379074</v>
      </c>
      <c r="C46" s="24">
        <v>238700</v>
      </c>
      <c r="D46" s="24">
        <v>237000</v>
      </c>
      <c r="E46" s="24">
        <v>18071800</v>
      </c>
      <c r="F46" s="24">
        <v>6909000</v>
      </c>
      <c r="G46" s="17">
        <f t="shared" si="0"/>
        <v>662373</v>
      </c>
      <c r="H46" s="17">
        <v>391000</v>
      </c>
      <c r="I46" s="17">
        <v>271373</v>
      </c>
      <c r="J46" s="24">
        <v>183000</v>
      </c>
      <c r="K46" s="24"/>
      <c r="L46" s="17">
        <v>2730041.75</v>
      </c>
      <c r="M46" s="24"/>
      <c r="N46" s="24"/>
      <c r="O46" s="22"/>
      <c r="P46" s="22"/>
      <c r="Q46" s="24"/>
      <c r="R46" s="22"/>
      <c r="S46" s="64"/>
      <c r="T46" s="24">
        <v>237000</v>
      </c>
      <c r="U46" s="23"/>
      <c r="V46" s="23"/>
      <c r="W46" s="24"/>
      <c r="X46" s="23"/>
      <c r="Y46" s="23"/>
      <c r="Z46" s="23"/>
      <c r="AA46" s="23"/>
      <c r="AB46" s="23"/>
      <c r="AC46" s="74"/>
      <c r="AD46" s="51"/>
      <c r="AE46" s="23">
        <v>10673000</v>
      </c>
      <c r="AF46" s="17"/>
      <c r="AG46" s="84">
        <v>2714100</v>
      </c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18">
      <c r="A47" s="6" t="s">
        <v>28</v>
      </c>
      <c r="B47" s="24">
        <v>443243</v>
      </c>
      <c r="C47" s="24"/>
      <c r="D47" s="24">
        <v>1541488</v>
      </c>
      <c r="E47" s="24">
        <v>20525000</v>
      </c>
      <c r="F47" s="24">
        <v>6134000</v>
      </c>
      <c r="G47" s="17">
        <f t="shared" si="0"/>
        <v>697749</v>
      </c>
      <c r="H47" s="17">
        <v>378000</v>
      </c>
      <c r="I47" s="17">
        <v>319749</v>
      </c>
      <c r="J47" s="24">
        <v>356000</v>
      </c>
      <c r="K47" s="24"/>
      <c r="L47" s="17">
        <v>475443</v>
      </c>
      <c r="M47" s="24"/>
      <c r="N47" s="24"/>
      <c r="O47" s="22"/>
      <c r="P47" s="22"/>
      <c r="Q47" s="24"/>
      <c r="R47" s="24"/>
      <c r="S47" s="64"/>
      <c r="T47" s="71">
        <f>41488+1500000</f>
        <v>1541488</v>
      </c>
      <c r="U47" s="23"/>
      <c r="V47" s="23"/>
      <c r="W47" s="24"/>
      <c r="X47" s="23"/>
      <c r="Y47" s="23"/>
      <c r="Z47" s="23"/>
      <c r="AA47" s="23"/>
      <c r="AB47" s="23"/>
      <c r="AC47" s="74"/>
      <c r="AD47" s="51"/>
      <c r="AE47" s="23">
        <v>9476000</v>
      </c>
      <c r="AF47" s="17"/>
      <c r="AG47" s="84">
        <v>2735296.79</v>
      </c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</row>
    <row r="48" spans="1:50" ht="18">
      <c r="A48" s="6" t="s">
        <v>29</v>
      </c>
      <c r="B48" s="24">
        <v>225632</v>
      </c>
      <c r="C48" s="24">
        <v>60600</v>
      </c>
      <c r="D48" s="24"/>
      <c r="E48" s="24">
        <v>27741200</v>
      </c>
      <c r="F48" s="24">
        <v>5622000</v>
      </c>
      <c r="G48" s="17">
        <f t="shared" si="0"/>
        <v>1056721</v>
      </c>
      <c r="H48" s="17">
        <v>687000</v>
      </c>
      <c r="I48" s="17">
        <v>369721</v>
      </c>
      <c r="J48" s="24">
        <v>322000</v>
      </c>
      <c r="K48" s="24"/>
      <c r="L48" s="17">
        <v>168132</v>
      </c>
      <c r="M48" s="24"/>
      <c r="N48" s="24"/>
      <c r="O48" s="22"/>
      <c r="P48" s="22"/>
      <c r="Q48" s="24"/>
      <c r="R48" s="22"/>
      <c r="S48" s="64"/>
      <c r="T48" s="24"/>
      <c r="U48" s="23"/>
      <c r="V48" s="23"/>
      <c r="W48" s="24"/>
      <c r="X48" s="23"/>
      <c r="Y48" s="23"/>
      <c r="Z48" s="23"/>
      <c r="AA48" s="23"/>
      <c r="AB48" s="23"/>
      <c r="AC48" s="74"/>
      <c r="AD48" s="51"/>
      <c r="AE48" s="23">
        <v>8685000</v>
      </c>
      <c r="AF48" s="17"/>
      <c r="AG48" s="84">
        <v>1434000</v>
      </c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</row>
    <row r="49" spans="1:50" ht="18">
      <c r="A49" s="6" t="s">
        <v>30</v>
      </c>
      <c r="B49" s="24">
        <v>67538</v>
      </c>
      <c r="C49" s="24"/>
      <c r="D49" s="24">
        <v>563963</v>
      </c>
      <c r="E49" s="24">
        <v>7893400</v>
      </c>
      <c r="F49" s="24">
        <v>1634000</v>
      </c>
      <c r="G49" s="17">
        <f t="shared" si="0"/>
        <v>339888</v>
      </c>
      <c r="H49" s="17">
        <v>205000</v>
      </c>
      <c r="I49" s="17">
        <v>134888</v>
      </c>
      <c r="J49" s="24">
        <v>262000</v>
      </c>
      <c r="K49" s="24"/>
      <c r="L49" s="17">
        <v>48038</v>
      </c>
      <c r="M49" s="24"/>
      <c r="N49" s="24"/>
      <c r="O49" s="23"/>
      <c r="P49" s="17"/>
      <c r="Q49" s="24"/>
      <c r="R49" s="17"/>
      <c r="S49" s="65"/>
      <c r="T49" s="24">
        <v>563963</v>
      </c>
      <c r="U49" s="17"/>
      <c r="V49" s="17"/>
      <c r="W49" s="24"/>
      <c r="X49" s="17"/>
      <c r="Y49" s="17"/>
      <c r="Z49" s="17"/>
      <c r="AA49" s="17"/>
      <c r="AB49" s="17"/>
      <c r="AC49" s="74"/>
      <c r="AD49" s="52"/>
      <c r="AE49" s="17">
        <v>2523000</v>
      </c>
      <c r="AF49" s="17"/>
      <c r="AG49" s="84">
        <v>298800</v>
      </c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</row>
    <row r="50" spans="1:50" ht="18">
      <c r="A50" s="6" t="s">
        <v>33</v>
      </c>
      <c r="B50" s="24">
        <v>112893</v>
      </c>
      <c r="C50" s="24"/>
      <c r="D50" s="24"/>
      <c r="E50" s="24">
        <v>10992900</v>
      </c>
      <c r="F50" s="24">
        <v>2097000</v>
      </c>
      <c r="G50" s="17">
        <f t="shared" si="0"/>
        <v>328318</v>
      </c>
      <c r="H50" s="17">
        <v>173000</v>
      </c>
      <c r="I50" s="17">
        <v>155318</v>
      </c>
      <c r="J50" s="24">
        <v>25000</v>
      </c>
      <c r="K50" s="24"/>
      <c r="L50" s="17">
        <v>105293</v>
      </c>
      <c r="M50" s="24"/>
      <c r="N50" s="24"/>
      <c r="O50" s="22"/>
      <c r="P50" s="22"/>
      <c r="Q50" s="24"/>
      <c r="R50" s="22"/>
      <c r="S50" s="64"/>
      <c r="T50" s="24"/>
      <c r="U50" s="23"/>
      <c r="V50" s="23"/>
      <c r="W50" s="24"/>
      <c r="X50" s="23"/>
      <c r="Y50" s="23"/>
      <c r="Z50" s="23"/>
      <c r="AA50" s="23"/>
      <c r="AB50" s="23"/>
      <c r="AC50" s="74"/>
      <c r="AD50" s="51"/>
      <c r="AE50" s="23">
        <v>3240000</v>
      </c>
      <c r="AF50" s="17"/>
      <c r="AG50" s="84">
        <v>1516300</v>
      </c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</row>
    <row r="51" spans="1:50" ht="18">
      <c r="A51" s="6" t="s">
        <v>31</v>
      </c>
      <c r="B51" s="24">
        <v>372626</v>
      </c>
      <c r="C51" s="24"/>
      <c r="D51" s="24"/>
      <c r="E51" s="24">
        <v>11911900</v>
      </c>
      <c r="F51" s="24">
        <v>3605000</v>
      </c>
      <c r="G51" s="17">
        <f t="shared" si="0"/>
        <v>452279</v>
      </c>
      <c r="H51" s="17">
        <v>264000</v>
      </c>
      <c r="I51" s="17">
        <v>188279</v>
      </c>
      <c r="J51" s="24">
        <v>78832</v>
      </c>
      <c r="K51" s="24"/>
      <c r="L51" s="17">
        <v>359632</v>
      </c>
      <c r="M51" s="24">
        <f>500000-500000</f>
        <v>0</v>
      </c>
      <c r="N51" s="24"/>
      <c r="O51" s="22"/>
      <c r="P51" s="22"/>
      <c r="Q51" s="24"/>
      <c r="R51" s="23"/>
      <c r="S51" s="64"/>
      <c r="T51" s="24"/>
      <c r="U51" s="23"/>
      <c r="V51" s="23"/>
      <c r="W51" s="24"/>
      <c r="X51" s="23"/>
      <c r="Y51" s="23"/>
      <c r="Z51" s="23"/>
      <c r="AA51" s="23"/>
      <c r="AB51" s="23"/>
      <c r="AC51" s="74"/>
      <c r="AD51" s="51"/>
      <c r="AE51" s="23">
        <v>5568000</v>
      </c>
      <c r="AF51" s="17"/>
      <c r="AG51" s="84">
        <v>1238500</v>
      </c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</row>
    <row r="52" spans="1:50" ht="18" hidden="1">
      <c r="A52" s="16" t="s">
        <v>53</v>
      </c>
      <c r="B52" s="24"/>
      <c r="C52" s="24"/>
      <c r="D52" s="16"/>
      <c r="E52" s="24"/>
      <c r="F52" s="24"/>
      <c r="G52" s="24"/>
      <c r="H52" s="24"/>
      <c r="I52" s="24"/>
      <c r="J52" s="24"/>
      <c r="K52" s="24"/>
      <c r="L52" s="17"/>
      <c r="M52" s="24"/>
      <c r="N52" s="24"/>
      <c r="O52" s="22"/>
      <c r="P52" s="22"/>
      <c r="Q52" s="24">
        <v>0</v>
      </c>
      <c r="R52" s="23"/>
      <c r="S52" s="64"/>
      <c r="T52" s="24"/>
      <c r="U52" s="23"/>
      <c r="V52" s="23"/>
      <c r="W52" s="24">
        <f>X52+Y52</f>
        <v>0</v>
      </c>
      <c r="X52" s="23"/>
      <c r="Y52" s="23"/>
      <c r="Z52" s="23"/>
      <c r="AA52" s="23"/>
      <c r="AB52" s="23"/>
      <c r="AC52" s="74"/>
      <c r="AD52" s="17"/>
      <c r="AE52" s="17"/>
      <c r="AF52" s="17"/>
      <c r="AG52" s="84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</row>
    <row r="53" spans="1:50" ht="18" hidden="1">
      <c r="A53" s="26" t="s">
        <v>43</v>
      </c>
      <c r="B53" s="26"/>
      <c r="C53" s="26"/>
      <c r="D53" s="26"/>
      <c r="E53" s="24"/>
      <c r="F53" s="24"/>
      <c r="G53" s="24"/>
      <c r="H53" s="24"/>
      <c r="I53" s="24"/>
      <c r="J53" s="24"/>
      <c r="K53" s="24"/>
      <c r="L53" s="17"/>
      <c r="M53" s="24"/>
      <c r="N53" s="24"/>
      <c r="O53" s="24"/>
      <c r="P53" s="24"/>
      <c r="Q53" s="24">
        <v>0</v>
      </c>
      <c r="R53" s="24"/>
      <c r="S53" s="63"/>
      <c r="T53" s="24"/>
      <c r="U53" s="24"/>
      <c r="V53" s="24"/>
      <c r="W53" s="24">
        <f>X53+Y53</f>
        <v>0</v>
      </c>
      <c r="X53" s="24"/>
      <c r="Y53" s="24"/>
      <c r="Z53" s="24"/>
      <c r="AA53" s="24"/>
      <c r="AB53" s="24"/>
      <c r="AC53" s="63">
        <f>150000+352000</f>
        <v>502000</v>
      </c>
      <c r="AD53" s="24"/>
      <c r="AE53" s="24"/>
      <c r="AF53" s="49"/>
      <c r="AG53" s="84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</row>
    <row r="54" spans="1:50" s="11" customFormat="1" ht="18">
      <c r="A54" s="8" t="s">
        <v>32</v>
      </c>
      <c r="B54" s="32">
        <f aca="true" t="shared" si="1" ref="B54:AX54">SUM(B18:B52)</f>
        <v>12190543</v>
      </c>
      <c r="C54" s="32">
        <f t="shared" si="1"/>
        <v>656000</v>
      </c>
      <c r="D54" s="32">
        <f t="shared" si="1"/>
        <v>20657447</v>
      </c>
      <c r="E54" s="32">
        <f t="shared" si="1"/>
        <v>833299300</v>
      </c>
      <c r="F54" s="32">
        <f t="shared" si="1"/>
        <v>205570463.5</v>
      </c>
      <c r="G54" s="32">
        <f t="shared" si="1"/>
        <v>71891898</v>
      </c>
      <c r="H54" s="32">
        <f t="shared" si="1"/>
        <v>24000000</v>
      </c>
      <c r="I54" s="32">
        <f t="shared" si="1"/>
        <v>47891898</v>
      </c>
      <c r="J54" s="32">
        <f t="shared" si="1"/>
        <v>21391400</v>
      </c>
      <c r="K54" s="32">
        <f t="shared" si="1"/>
        <v>0</v>
      </c>
      <c r="L54" s="32">
        <f t="shared" si="1"/>
        <v>11312700</v>
      </c>
      <c r="M54" s="32">
        <f t="shared" si="1"/>
        <v>0</v>
      </c>
      <c r="N54" s="32">
        <f t="shared" si="1"/>
        <v>0</v>
      </c>
      <c r="O54" s="32">
        <f t="shared" si="1"/>
        <v>0</v>
      </c>
      <c r="P54" s="32">
        <f t="shared" si="1"/>
        <v>0</v>
      </c>
      <c r="Q54" s="32">
        <f t="shared" si="1"/>
        <v>0</v>
      </c>
      <c r="R54" s="32">
        <f t="shared" si="1"/>
        <v>0</v>
      </c>
      <c r="S54" s="32">
        <f t="shared" si="1"/>
        <v>59700</v>
      </c>
      <c r="T54" s="32">
        <f t="shared" si="1"/>
        <v>23945447</v>
      </c>
      <c r="U54" s="32">
        <f t="shared" si="1"/>
        <v>0</v>
      </c>
      <c r="V54" s="32">
        <f t="shared" si="1"/>
        <v>0</v>
      </c>
      <c r="W54" s="32">
        <f t="shared" si="1"/>
        <v>0</v>
      </c>
      <c r="X54" s="32">
        <f t="shared" si="1"/>
        <v>0</v>
      </c>
      <c r="Y54" s="32">
        <f t="shared" si="1"/>
        <v>0</v>
      </c>
      <c r="Z54" s="32">
        <f t="shared" si="1"/>
        <v>0</v>
      </c>
      <c r="AA54" s="32">
        <f t="shared" si="1"/>
        <v>0</v>
      </c>
      <c r="AB54" s="32">
        <f t="shared" si="1"/>
        <v>0</v>
      </c>
      <c r="AC54" s="32">
        <f t="shared" si="1"/>
        <v>0</v>
      </c>
      <c r="AD54" s="32">
        <f t="shared" si="1"/>
        <v>0</v>
      </c>
      <c r="AE54" s="32">
        <f t="shared" si="1"/>
        <v>317532700</v>
      </c>
      <c r="AF54" s="32">
        <f t="shared" si="1"/>
        <v>10238300</v>
      </c>
      <c r="AG54" s="32">
        <f t="shared" si="1"/>
        <v>30543750</v>
      </c>
      <c r="AH54" s="32">
        <f t="shared" si="1"/>
        <v>0</v>
      </c>
      <c r="AI54" s="32">
        <f t="shared" si="1"/>
        <v>0</v>
      </c>
      <c r="AJ54" s="32">
        <f t="shared" si="1"/>
        <v>0</v>
      </c>
      <c r="AK54" s="32">
        <f t="shared" si="1"/>
        <v>0</v>
      </c>
      <c r="AL54" s="32">
        <f t="shared" si="1"/>
        <v>0</v>
      </c>
      <c r="AM54" s="32">
        <f t="shared" si="1"/>
        <v>0</v>
      </c>
      <c r="AN54" s="32">
        <f t="shared" si="1"/>
        <v>0</v>
      </c>
      <c r="AO54" s="32">
        <f t="shared" si="1"/>
        <v>0</v>
      </c>
      <c r="AP54" s="32">
        <f t="shared" si="1"/>
        <v>0</v>
      </c>
      <c r="AQ54" s="32">
        <f t="shared" si="1"/>
        <v>0</v>
      </c>
      <c r="AR54" s="32">
        <f t="shared" si="1"/>
        <v>0</v>
      </c>
      <c r="AS54" s="32">
        <f t="shared" si="1"/>
        <v>0</v>
      </c>
      <c r="AT54" s="32">
        <f t="shared" si="1"/>
        <v>0</v>
      </c>
      <c r="AU54" s="32">
        <f t="shared" si="1"/>
        <v>0</v>
      </c>
      <c r="AV54" s="32">
        <f t="shared" si="1"/>
        <v>0</v>
      </c>
      <c r="AW54" s="32">
        <f t="shared" si="1"/>
        <v>0</v>
      </c>
      <c r="AX54" s="32">
        <f t="shared" si="1"/>
        <v>7000000</v>
      </c>
    </row>
    <row r="55" spans="1:32" s="11" customFormat="1" ht="18">
      <c r="A55" s="9"/>
      <c r="B55" s="9"/>
      <c r="C55" s="9"/>
      <c r="D55" s="9"/>
      <c r="E55" s="44"/>
      <c r="F55" s="45"/>
      <c r="G55" s="45"/>
      <c r="H55" s="45"/>
      <c r="I55" s="45"/>
      <c r="J55" s="80"/>
      <c r="K55" s="80"/>
      <c r="L55" s="80"/>
      <c r="M55" s="80"/>
      <c r="N55" s="80"/>
      <c r="O55" s="80"/>
      <c r="P55" s="80"/>
      <c r="Q55" s="80"/>
      <c r="R55" s="80"/>
      <c r="S55" s="81"/>
      <c r="T55" s="80"/>
      <c r="U55" s="80"/>
      <c r="V55" s="80"/>
      <c r="W55" s="80"/>
      <c r="X55" s="80"/>
      <c r="Y55" s="80"/>
      <c r="Z55" s="80"/>
      <c r="AA55" s="80"/>
      <c r="AB55" s="80"/>
      <c r="AC55" s="81"/>
      <c r="AD55" s="80"/>
      <c r="AE55" s="80"/>
      <c r="AF55" s="45"/>
    </row>
    <row r="56" spans="1:34" s="11" customFormat="1" ht="18">
      <c r="A56" s="56" t="s">
        <v>42</v>
      </c>
      <c r="B56" s="56"/>
      <c r="C56" s="56"/>
      <c r="D56" s="78" t="s">
        <v>82</v>
      </c>
      <c r="E56" s="78"/>
      <c r="F56" s="28"/>
      <c r="G56" s="28"/>
      <c r="H56" s="28"/>
      <c r="I56" s="28"/>
      <c r="J56" s="28"/>
      <c r="K56" s="10"/>
      <c r="L56" s="56" t="s">
        <v>42</v>
      </c>
      <c r="M56" s="56"/>
      <c r="N56" s="56"/>
      <c r="O56" s="56"/>
      <c r="P56" s="56"/>
      <c r="Q56" s="56"/>
      <c r="R56" s="56"/>
      <c r="S56" s="66"/>
      <c r="T56" s="56"/>
      <c r="U56" s="56"/>
      <c r="V56" s="56"/>
      <c r="W56" s="56"/>
      <c r="X56" s="56"/>
      <c r="Y56" s="56"/>
      <c r="Z56" s="56"/>
      <c r="AA56" s="56"/>
      <c r="AB56" s="56"/>
      <c r="AC56" s="66"/>
      <c r="AD56" s="56"/>
      <c r="AE56" s="56" t="s">
        <v>69</v>
      </c>
      <c r="AF56" s="56"/>
      <c r="AG56" s="56"/>
      <c r="AH56" s="56"/>
    </row>
    <row r="57" spans="1:32" s="11" customFormat="1" ht="18">
      <c r="A57" s="9"/>
      <c r="B57" s="9"/>
      <c r="C57" s="9"/>
      <c r="D57" s="9"/>
      <c r="E57" s="25"/>
      <c r="F57" s="10"/>
      <c r="G57" s="10"/>
      <c r="H57" s="10"/>
      <c r="I57" s="10"/>
      <c r="J57" s="10"/>
      <c r="K57" s="10"/>
      <c r="L57" s="30"/>
      <c r="M57" s="30"/>
      <c r="N57" s="30"/>
      <c r="O57" s="10"/>
      <c r="P57" s="10"/>
      <c r="Q57" s="34"/>
      <c r="R57" s="10"/>
      <c r="S57" s="67"/>
      <c r="T57" s="34"/>
      <c r="U57" s="34"/>
      <c r="V57" s="34"/>
      <c r="W57" s="34"/>
      <c r="X57" s="34"/>
      <c r="Y57" s="34"/>
      <c r="Z57" s="34"/>
      <c r="AA57" s="34"/>
      <c r="AB57" s="34"/>
      <c r="AC57" s="67"/>
      <c r="AD57" s="10"/>
      <c r="AE57" s="10"/>
      <c r="AF57" s="50"/>
    </row>
    <row r="58" spans="1:32" s="11" customFormat="1" ht="18">
      <c r="A58" s="9"/>
      <c r="B58" s="9"/>
      <c r="C58" s="9"/>
      <c r="D58" s="9"/>
      <c r="E58" s="29"/>
      <c r="F58" s="12"/>
      <c r="G58" s="12"/>
      <c r="H58" s="12"/>
      <c r="I58" s="12"/>
      <c r="J58" s="13"/>
      <c r="K58" s="13"/>
      <c r="L58" s="30"/>
      <c r="M58" s="30"/>
      <c r="N58" s="30"/>
      <c r="O58" s="13"/>
      <c r="P58" s="13"/>
      <c r="Q58" s="35"/>
      <c r="R58" s="13"/>
      <c r="S58" s="68"/>
      <c r="T58" s="35"/>
      <c r="U58" s="35"/>
      <c r="V58" s="35"/>
      <c r="W58" s="35"/>
      <c r="X58" s="35"/>
      <c r="Y58" s="35"/>
      <c r="Z58" s="35"/>
      <c r="AA58" s="35"/>
      <c r="AB58" s="35"/>
      <c r="AC58" s="68"/>
      <c r="AD58" s="13"/>
      <c r="AE58" s="13"/>
      <c r="AF58" s="50"/>
    </row>
    <row r="59" spans="6:32" ht="16.5" customHeight="1">
      <c r="F59" s="12"/>
      <c r="J59" s="21"/>
      <c r="K59" s="14"/>
      <c r="O59" s="14"/>
      <c r="Q59" s="36"/>
      <c r="R59" s="21"/>
      <c r="AC59" s="2"/>
      <c r="AD59" s="21"/>
      <c r="AE59" s="21"/>
      <c r="AF59" s="14"/>
    </row>
    <row r="60" spans="5:32" ht="18">
      <c r="E60" s="7"/>
      <c r="F60" s="7"/>
      <c r="G60" s="7"/>
      <c r="H60" s="7"/>
      <c r="I60" s="7"/>
      <c r="J60" s="7"/>
      <c r="K60" s="14"/>
      <c r="L60" s="14"/>
      <c r="M60" s="14"/>
      <c r="N60" s="14"/>
      <c r="O60" s="14"/>
      <c r="P60" s="14"/>
      <c r="Q60" s="37"/>
      <c r="R60" s="14"/>
      <c r="S60" s="70"/>
      <c r="T60" s="37"/>
      <c r="U60" s="37"/>
      <c r="V60" s="37"/>
      <c r="W60" s="37"/>
      <c r="X60" s="37"/>
      <c r="Y60" s="37"/>
      <c r="Z60" s="37"/>
      <c r="AA60" s="37"/>
      <c r="AB60" s="37"/>
      <c r="AC60" s="70"/>
      <c r="AD60" s="14"/>
      <c r="AE60" s="14"/>
      <c r="AF60" s="14"/>
    </row>
    <row r="61" spans="5:32" ht="18">
      <c r="E61" s="7"/>
      <c r="F61" s="7"/>
      <c r="G61" s="7"/>
      <c r="H61" s="7"/>
      <c r="I61" s="7"/>
      <c r="J61" s="7"/>
      <c r="K61" s="14"/>
      <c r="L61" s="14"/>
      <c r="M61" s="14"/>
      <c r="N61" s="14"/>
      <c r="O61" s="14"/>
      <c r="P61" s="14"/>
      <c r="Q61" s="37"/>
      <c r="R61" s="14"/>
      <c r="S61" s="70"/>
      <c r="T61" s="37"/>
      <c r="U61" s="37"/>
      <c r="V61" s="37"/>
      <c r="W61" s="37"/>
      <c r="X61" s="37"/>
      <c r="Y61" s="37"/>
      <c r="Z61" s="37"/>
      <c r="AA61" s="37"/>
      <c r="AB61" s="37"/>
      <c r="AC61" s="70"/>
      <c r="AD61" s="14"/>
      <c r="AE61" s="14"/>
      <c r="AF61" s="14"/>
    </row>
    <row r="62" spans="5:32" ht="18">
      <c r="E62" s="7"/>
      <c r="F62" s="7"/>
      <c r="G62" s="7"/>
      <c r="H62" s="7"/>
      <c r="I62" s="7"/>
      <c r="J62" s="7"/>
      <c r="K62" s="14"/>
      <c r="L62" s="14"/>
      <c r="M62" s="14"/>
      <c r="N62" s="14"/>
      <c r="O62" s="14"/>
      <c r="P62" s="14"/>
      <c r="Q62" s="37"/>
      <c r="R62" s="14"/>
      <c r="S62" s="70"/>
      <c r="T62" s="37"/>
      <c r="U62" s="37"/>
      <c r="V62" s="37"/>
      <c r="W62" s="37"/>
      <c r="X62" s="37"/>
      <c r="Y62" s="37"/>
      <c r="Z62" s="37"/>
      <c r="AA62" s="37"/>
      <c r="AB62" s="37"/>
      <c r="AC62" s="70"/>
      <c r="AD62" s="14"/>
      <c r="AE62" s="14"/>
      <c r="AF62" s="14"/>
    </row>
    <row r="63" spans="5:32" ht="18">
      <c r="E63" s="7"/>
      <c r="F63" s="7"/>
      <c r="G63" s="7"/>
      <c r="H63" s="7"/>
      <c r="I63" s="7"/>
      <c r="J63" s="7"/>
      <c r="K63" s="14"/>
      <c r="L63" s="14"/>
      <c r="M63" s="14"/>
      <c r="N63" s="14"/>
      <c r="O63" s="14"/>
      <c r="P63" s="14"/>
      <c r="Q63" s="37"/>
      <c r="R63" s="14"/>
      <c r="S63" s="70"/>
      <c r="T63" s="37"/>
      <c r="U63" s="37"/>
      <c r="V63" s="37"/>
      <c r="W63" s="37"/>
      <c r="X63" s="37"/>
      <c r="Y63" s="37"/>
      <c r="Z63" s="37"/>
      <c r="AA63" s="37"/>
      <c r="AB63" s="37"/>
      <c r="AC63" s="70"/>
      <c r="AD63" s="14"/>
      <c r="AE63" s="14"/>
      <c r="AF63" s="14"/>
    </row>
    <row r="64" ht="18">
      <c r="Q64" s="33"/>
    </row>
    <row r="65" ht="18">
      <c r="Q65" s="33"/>
    </row>
    <row r="66" ht="18">
      <c r="Q66" s="33"/>
    </row>
    <row r="67" ht="18">
      <c r="Q67" s="33"/>
    </row>
    <row r="68" ht="18">
      <c r="Q68" s="33"/>
    </row>
    <row r="69" ht="18">
      <c r="Q69" s="33"/>
    </row>
    <row r="70" ht="18">
      <c r="Q70" s="33"/>
    </row>
    <row r="71" ht="18">
      <c r="Q71" s="33"/>
    </row>
    <row r="72" ht="18">
      <c r="Q72" s="33"/>
    </row>
    <row r="73" ht="18">
      <c r="Q73" s="33"/>
    </row>
    <row r="74" ht="18">
      <c r="Q74" s="33"/>
    </row>
    <row r="75" ht="18">
      <c r="Q75" s="33"/>
    </row>
    <row r="76" ht="18">
      <c r="Q76" s="33"/>
    </row>
    <row r="77" ht="18">
      <c r="Q77" s="33"/>
    </row>
    <row r="78" ht="18">
      <c r="Q78" s="33"/>
    </row>
    <row r="79" ht="18">
      <c r="Q79" s="33"/>
    </row>
    <row r="80" ht="18">
      <c r="Q80" s="33"/>
    </row>
    <row r="81" ht="18">
      <c r="Q81" s="33"/>
    </row>
    <row r="82" ht="18">
      <c r="Q82" s="33"/>
    </row>
    <row r="83" ht="18">
      <c r="Q83" s="33"/>
    </row>
    <row r="84" ht="18">
      <c r="Q84" s="33"/>
    </row>
    <row r="85" ht="18">
      <c r="Q85" s="33"/>
    </row>
    <row r="86" ht="18">
      <c r="Q86" s="33"/>
    </row>
    <row r="87" ht="18">
      <c r="Q87" s="33"/>
    </row>
    <row r="88" ht="18">
      <c r="Q88" s="33"/>
    </row>
    <row r="89" ht="18">
      <c r="Q89" s="33"/>
    </row>
    <row r="90" ht="18">
      <c r="Q90" s="33"/>
    </row>
    <row r="91" ht="18">
      <c r="Q91" s="33"/>
    </row>
    <row r="92" ht="18">
      <c r="Q92" s="33"/>
    </row>
    <row r="93" ht="18">
      <c r="Q93" s="33"/>
    </row>
    <row r="94" ht="18">
      <c r="Q94" s="33"/>
    </row>
    <row r="95" ht="18">
      <c r="Q95" s="33"/>
    </row>
    <row r="96" ht="18">
      <c r="Q96" s="33"/>
    </row>
    <row r="97" ht="18">
      <c r="Q97" s="33"/>
    </row>
    <row r="98" ht="18">
      <c r="Q98" s="33"/>
    </row>
    <row r="99" ht="18">
      <c r="Q99" s="33"/>
    </row>
    <row r="100" ht="18">
      <c r="Q100" s="33"/>
    </row>
    <row r="101" ht="18">
      <c r="Q101" s="33"/>
    </row>
    <row r="102" ht="18">
      <c r="Q102" s="33"/>
    </row>
    <row r="103" ht="18">
      <c r="Q103" s="33"/>
    </row>
    <row r="104" ht="18">
      <c r="Q104" s="33"/>
    </row>
    <row r="105" ht="18">
      <c r="Q105" s="33"/>
    </row>
    <row r="106" ht="18">
      <c r="Q106" s="33"/>
    </row>
    <row r="107" ht="18">
      <c r="Q107" s="33"/>
    </row>
    <row r="108" ht="18">
      <c r="Q108" s="33"/>
    </row>
    <row r="109" ht="18">
      <c r="Q109" s="33"/>
    </row>
    <row r="110" ht="18">
      <c r="Q110" s="33"/>
    </row>
    <row r="111" ht="18">
      <c r="Q111" s="33"/>
    </row>
    <row r="112" ht="18">
      <c r="Q112" s="33"/>
    </row>
    <row r="113" ht="18">
      <c r="Q113" s="33"/>
    </row>
    <row r="114" ht="18">
      <c r="Q114" s="33"/>
    </row>
    <row r="115" ht="18">
      <c r="Q115" s="33"/>
    </row>
    <row r="116" ht="18">
      <c r="Q116" s="33"/>
    </row>
    <row r="117" ht="18">
      <c r="Q117" s="33"/>
    </row>
    <row r="118" ht="18">
      <c r="Q118" s="33"/>
    </row>
    <row r="119" ht="18">
      <c r="Q119" s="33"/>
    </row>
    <row r="120" ht="18">
      <c r="Q120" s="33"/>
    </row>
    <row r="121" ht="18">
      <c r="Q121" s="33"/>
    </row>
    <row r="122" ht="18">
      <c r="Q122" s="33"/>
    </row>
    <row r="123" ht="18">
      <c r="Q123" s="33"/>
    </row>
    <row r="124" ht="18">
      <c r="Q124" s="33"/>
    </row>
    <row r="125" ht="18">
      <c r="Q125" s="33"/>
    </row>
    <row r="126" ht="18">
      <c r="Q126" s="33"/>
    </row>
    <row r="127" ht="18">
      <c r="Q127" s="33"/>
    </row>
    <row r="128" ht="18">
      <c r="Q128" s="33"/>
    </row>
    <row r="129" ht="18">
      <c r="Q129" s="33"/>
    </row>
    <row r="130" ht="18">
      <c r="Q130" s="33"/>
    </row>
    <row r="131" ht="18">
      <c r="Q131" s="33"/>
    </row>
    <row r="132" ht="18">
      <c r="Q132" s="33"/>
    </row>
    <row r="133" ht="18">
      <c r="Q133" s="33"/>
    </row>
    <row r="134" ht="18">
      <c r="Q134" s="33"/>
    </row>
    <row r="135" ht="18">
      <c r="Q135" s="33"/>
    </row>
    <row r="136" ht="18">
      <c r="Q136" s="33"/>
    </row>
    <row r="138" ht="18">
      <c r="Q138" s="33"/>
    </row>
    <row r="139" ht="18">
      <c r="Q139" s="33"/>
    </row>
    <row r="140" ht="18">
      <c r="Q140" s="33"/>
    </row>
    <row r="141" ht="18">
      <c r="Q141" s="33"/>
    </row>
    <row r="142" ht="18">
      <c r="Q142" s="33"/>
    </row>
    <row r="143" ht="18">
      <c r="Q143" s="33"/>
    </row>
    <row r="144" ht="18">
      <c r="Q144" s="33"/>
    </row>
    <row r="145" ht="18">
      <c r="Q145" s="33"/>
    </row>
    <row r="146" ht="18">
      <c r="Q146" s="33"/>
    </row>
    <row r="147" ht="18">
      <c r="Q147" s="33"/>
    </row>
    <row r="148" ht="18">
      <c r="Q148" s="33"/>
    </row>
    <row r="149" ht="18">
      <c r="Q149" s="33"/>
    </row>
    <row r="150" ht="18">
      <c r="Q150" s="33"/>
    </row>
    <row r="151" ht="18">
      <c r="Q151" s="33"/>
    </row>
    <row r="152" ht="18">
      <c r="Q152" s="33"/>
    </row>
    <row r="154" ht="18">
      <c r="Q154" s="33"/>
    </row>
    <row r="155" ht="18">
      <c r="Q155" s="33"/>
    </row>
    <row r="156" ht="18">
      <c r="Q156" s="33"/>
    </row>
    <row r="157" ht="18">
      <c r="Q157" s="33"/>
    </row>
    <row r="158" ht="18">
      <c r="Q158" s="33"/>
    </row>
    <row r="159" ht="18">
      <c r="Q159" s="33"/>
    </row>
    <row r="160" ht="18">
      <c r="Q160" s="33"/>
    </row>
    <row r="161" ht="18">
      <c r="Q161" s="33"/>
    </row>
    <row r="162" ht="18">
      <c r="Q162" s="33"/>
    </row>
    <row r="163" ht="18">
      <c r="Q163" s="33"/>
    </row>
    <row r="164" ht="18">
      <c r="Q164" s="33"/>
    </row>
    <row r="165" ht="18">
      <c r="Q165" s="33"/>
    </row>
    <row r="166" ht="18">
      <c r="Q166" s="33"/>
    </row>
    <row r="167" ht="18">
      <c r="Q167" s="33"/>
    </row>
    <row r="168" ht="18">
      <c r="Q168" s="33"/>
    </row>
    <row r="169" ht="18">
      <c r="Q169" s="33"/>
    </row>
    <row r="170" ht="18">
      <c r="Q170" s="33"/>
    </row>
    <row r="171" ht="18">
      <c r="Q171" s="33"/>
    </row>
    <row r="172" ht="18">
      <c r="Q172" s="33"/>
    </row>
    <row r="173" ht="18">
      <c r="Q173" s="33"/>
    </row>
    <row r="174" ht="18">
      <c r="Q174" s="33"/>
    </row>
    <row r="175" ht="18">
      <c r="Q175" s="33"/>
    </row>
    <row r="176" ht="18">
      <c r="Q176" s="33"/>
    </row>
    <row r="177" ht="18">
      <c r="Q177" s="33"/>
    </row>
    <row r="178" ht="18">
      <c r="Q178" s="33"/>
    </row>
    <row r="179" ht="18">
      <c r="Q179" s="33"/>
    </row>
    <row r="180" ht="18">
      <c r="Q180" s="33"/>
    </row>
    <row r="181" ht="18">
      <c r="Q181" s="33"/>
    </row>
    <row r="182" ht="18">
      <c r="Q182" s="33"/>
    </row>
    <row r="183" ht="18">
      <c r="Q183" s="33"/>
    </row>
    <row r="184" ht="18">
      <c r="Q184" s="33"/>
    </row>
    <row r="185" ht="18">
      <c r="Q185" s="33"/>
    </row>
    <row r="186" ht="18">
      <c r="Q186" s="33"/>
    </row>
    <row r="187" ht="18">
      <c r="Q187" s="33"/>
    </row>
    <row r="188" ht="18">
      <c r="Q188" s="33"/>
    </row>
    <row r="189" ht="18">
      <c r="Q189" s="33"/>
    </row>
    <row r="190" ht="18">
      <c r="Q190" s="33"/>
    </row>
    <row r="191" ht="18">
      <c r="Q191" s="33"/>
    </row>
    <row r="192" ht="18">
      <c r="Q192" s="33"/>
    </row>
    <row r="193" ht="18">
      <c r="Q193" s="33"/>
    </row>
    <row r="194" ht="18">
      <c r="Q194" s="33"/>
    </row>
    <row r="195" ht="18">
      <c r="Q195" s="33"/>
    </row>
    <row r="196" ht="18">
      <c r="Q196" s="33"/>
    </row>
    <row r="197" ht="18">
      <c r="Q197" s="33"/>
    </row>
    <row r="198" ht="18">
      <c r="Q198" s="33"/>
    </row>
    <row r="199" ht="18">
      <c r="Q199" s="33"/>
    </row>
    <row r="200" ht="18">
      <c r="Q200" s="33"/>
    </row>
    <row r="201" ht="18">
      <c r="Q201" s="33"/>
    </row>
    <row r="202" ht="18">
      <c r="Q202" s="33"/>
    </row>
    <row r="203" ht="18">
      <c r="Q203" s="33"/>
    </row>
    <row r="204" ht="18">
      <c r="Q204" s="33"/>
    </row>
    <row r="205" ht="18">
      <c r="Q205" s="33"/>
    </row>
    <row r="206" ht="18">
      <c r="Q206" s="33"/>
    </row>
    <row r="207" ht="18">
      <c r="Q207" s="33"/>
    </row>
    <row r="208" ht="18">
      <c r="Q208" s="33"/>
    </row>
    <row r="209" ht="18">
      <c r="Q209" s="33"/>
    </row>
    <row r="210" ht="18">
      <c r="Q210" s="33"/>
    </row>
    <row r="211" ht="18">
      <c r="Q211" s="33"/>
    </row>
    <row r="212" ht="18">
      <c r="Q212" s="33"/>
    </row>
    <row r="213" ht="18">
      <c r="Q213" s="33"/>
    </row>
    <row r="214" ht="18">
      <c r="Q214" s="33"/>
    </row>
    <row r="215" ht="18">
      <c r="Q215" s="33"/>
    </row>
    <row r="216" ht="18">
      <c r="Q216" s="33"/>
    </row>
    <row r="217" ht="18">
      <c r="Q217" s="33"/>
    </row>
    <row r="218" ht="18">
      <c r="Q218" s="33"/>
    </row>
    <row r="219" ht="18">
      <c r="Q219" s="33"/>
    </row>
    <row r="220" ht="18">
      <c r="Q220" s="33"/>
    </row>
    <row r="221" ht="18">
      <c r="Q221" s="33"/>
    </row>
    <row r="222" ht="18">
      <c r="Q222" s="33"/>
    </row>
    <row r="223" ht="18">
      <c r="Q223" s="33"/>
    </row>
    <row r="224" ht="18">
      <c r="Q224" s="33"/>
    </row>
    <row r="225" ht="18">
      <c r="Q225" s="33"/>
    </row>
    <row r="226" ht="18">
      <c r="Q226" s="33"/>
    </row>
    <row r="227" ht="18">
      <c r="Q227" s="33"/>
    </row>
    <row r="228" ht="18">
      <c r="Q228" s="33"/>
    </row>
    <row r="229" ht="18">
      <c r="Q229" s="33"/>
    </row>
    <row r="230" ht="18">
      <c r="Q230" s="33"/>
    </row>
    <row r="231" ht="18">
      <c r="Q231" s="33"/>
    </row>
    <row r="232" ht="18">
      <c r="Q232" s="33"/>
    </row>
    <row r="233" ht="18">
      <c r="Q233" s="33"/>
    </row>
    <row r="234" ht="18">
      <c r="Q234" s="33"/>
    </row>
    <row r="235" ht="18">
      <c r="Q235" s="33"/>
    </row>
    <row r="236" ht="18">
      <c r="Q236" s="33"/>
    </row>
    <row r="237" ht="18">
      <c r="Q237" s="33"/>
    </row>
    <row r="238" ht="18">
      <c r="Q238" s="33"/>
    </row>
    <row r="239" ht="18">
      <c r="Q239" s="33"/>
    </row>
    <row r="240" ht="18">
      <c r="Q240" s="33"/>
    </row>
    <row r="241" ht="18">
      <c r="Q241" s="33"/>
    </row>
    <row r="242" ht="18">
      <c r="Q242" s="33"/>
    </row>
    <row r="243" ht="18">
      <c r="Q243" s="33"/>
    </row>
    <row r="244" ht="18">
      <c r="Q244" s="33"/>
    </row>
    <row r="245" ht="18">
      <c r="Q245" s="33"/>
    </row>
    <row r="246" ht="18">
      <c r="Q246" s="33"/>
    </row>
    <row r="247" ht="18">
      <c r="Q247" s="33"/>
    </row>
    <row r="248" ht="18">
      <c r="Q248" s="33"/>
    </row>
    <row r="249" ht="18">
      <c r="Q249" s="33"/>
    </row>
    <row r="250" ht="18">
      <c r="Q250" s="33"/>
    </row>
    <row r="251" ht="18">
      <c r="Q251" s="33"/>
    </row>
    <row r="252" ht="18">
      <c r="Q252" s="33"/>
    </row>
    <row r="253" ht="18">
      <c r="Q253" s="33"/>
    </row>
    <row r="254" ht="18">
      <c r="Q254" s="33"/>
    </row>
    <row r="255" ht="18">
      <c r="Q255" s="33"/>
    </row>
    <row r="256" ht="18">
      <c r="Q256" s="33"/>
    </row>
    <row r="257" ht="18">
      <c r="Q257" s="33"/>
    </row>
    <row r="258" ht="18">
      <c r="Q258" s="33"/>
    </row>
    <row r="259" ht="18">
      <c r="Q259" s="33"/>
    </row>
    <row r="260" ht="18">
      <c r="Q260" s="33"/>
    </row>
    <row r="261" ht="18">
      <c r="Q261" s="33"/>
    </row>
    <row r="262" ht="18">
      <c r="Q262" s="33"/>
    </row>
    <row r="263" ht="18">
      <c r="Q263" s="33"/>
    </row>
    <row r="264" ht="18">
      <c r="Q264" s="33"/>
    </row>
    <row r="265" ht="18">
      <c r="Q265" s="33"/>
    </row>
    <row r="266" ht="18">
      <c r="Q266" s="33"/>
    </row>
    <row r="267" ht="18">
      <c r="Q267" s="33"/>
    </row>
    <row r="268" ht="18">
      <c r="Q268" s="33"/>
    </row>
    <row r="269" ht="18">
      <c r="Q269" s="33"/>
    </row>
    <row r="270" ht="18">
      <c r="Q270" s="33"/>
    </row>
    <row r="271" ht="18">
      <c r="Q271" s="33"/>
    </row>
    <row r="272" ht="18">
      <c r="Q272" s="33"/>
    </row>
    <row r="273" ht="18">
      <c r="Q273" s="33"/>
    </row>
    <row r="274" ht="18">
      <c r="Q274" s="33"/>
    </row>
    <row r="275" ht="18">
      <c r="Q275" s="33"/>
    </row>
    <row r="276" ht="18">
      <c r="Q276" s="33"/>
    </row>
    <row r="277" ht="18">
      <c r="Q277" s="33"/>
    </row>
    <row r="278" ht="18">
      <c r="Q278" s="33"/>
    </row>
    <row r="279" ht="18">
      <c r="Q279" s="33"/>
    </row>
    <row r="280" ht="18">
      <c r="Q280" s="33"/>
    </row>
    <row r="281" ht="18">
      <c r="Q281" s="33"/>
    </row>
    <row r="282" ht="18">
      <c r="Q282" s="33"/>
    </row>
    <row r="283" ht="18">
      <c r="Q283" s="33"/>
    </row>
    <row r="284" ht="18">
      <c r="Q284" s="33"/>
    </row>
    <row r="285" ht="18">
      <c r="Q285" s="33"/>
    </row>
    <row r="286" ht="18">
      <c r="Q286" s="33"/>
    </row>
    <row r="287" ht="18">
      <c r="Q287" s="33"/>
    </row>
    <row r="288" ht="18">
      <c r="Q288" s="33"/>
    </row>
    <row r="289" ht="18">
      <c r="Q289" s="33"/>
    </row>
    <row r="290" ht="18">
      <c r="Q290" s="33"/>
    </row>
    <row r="291" ht="18">
      <c r="Q291" s="33"/>
    </row>
    <row r="292" ht="18">
      <c r="Q292" s="33"/>
    </row>
    <row r="293" ht="18">
      <c r="Q293" s="33"/>
    </row>
    <row r="294" ht="18">
      <c r="Q294" s="33"/>
    </row>
    <row r="295" ht="18">
      <c r="Q295" s="33"/>
    </row>
    <row r="296" ht="18">
      <c r="Q296" s="33"/>
    </row>
    <row r="297" ht="18">
      <c r="Q297" s="33"/>
    </row>
    <row r="298" ht="18">
      <c r="Q298" s="33"/>
    </row>
    <row r="299" ht="18">
      <c r="Q299" s="33"/>
    </row>
    <row r="300" ht="18">
      <c r="Q300" s="33"/>
    </row>
    <row r="301" ht="18">
      <c r="Q301" s="33"/>
    </row>
    <row r="302" ht="18">
      <c r="Q302" s="33"/>
    </row>
    <row r="303" ht="18">
      <c r="Q303" s="33"/>
    </row>
    <row r="304" ht="18">
      <c r="Q304" s="33"/>
    </row>
    <row r="305" ht="18">
      <c r="Q305" s="33"/>
    </row>
    <row r="306" ht="18">
      <c r="Q306" s="33"/>
    </row>
    <row r="307" ht="18">
      <c r="Q307" s="33"/>
    </row>
    <row r="308" ht="18">
      <c r="Q308" s="33"/>
    </row>
    <row r="309" ht="18">
      <c r="Q309" s="33"/>
    </row>
    <row r="310" ht="18">
      <c r="Q310" s="33"/>
    </row>
    <row r="311" ht="18">
      <c r="Q311" s="33"/>
    </row>
    <row r="312" ht="18">
      <c r="Q312" s="33"/>
    </row>
  </sheetData>
  <sheetProtection/>
  <mergeCells count="48">
    <mergeCell ref="AX15:AX16"/>
    <mergeCell ref="B12:AX12"/>
    <mergeCell ref="A10:D10"/>
    <mergeCell ref="B13:D13"/>
    <mergeCell ref="B15:B16"/>
    <mergeCell ref="A12:A16"/>
    <mergeCell ref="D15:D16"/>
    <mergeCell ref="B14:D14"/>
    <mergeCell ref="AF15:AF16"/>
    <mergeCell ref="Z15:Z16"/>
    <mergeCell ref="AG15:AG16"/>
    <mergeCell ref="L13:AF13"/>
    <mergeCell ref="F15:F16"/>
    <mergeCell ref="AE15:AE16"/>
    <mergeCell ref="Q15:Q16"/>
    <mergeCell ref="AD15:AD16"/>
    <mergeCell ref="P15:P16"/>
    <mergeCell ref="AC15:AC16"/>
    <mergeCell ref="W15:W16"/>
    <mergeCell ref="S15:S16"/>
    <mergeCell ref="O15:O16"/>
    <mergeCell ref="L15:L16"/>
    <mergeCell ref="G15:G16"/>
    <mergeCell ref="T15:T16"/>
    <mergeCell ref="R15:R16"/>
    <mergeCell ref="E15:E16"/>
    <mergeCell ref="K15:K16"/>
    <mergeCell ref="M15:M16"/>
    <mergeCell ref="N15:N16"/>
    <mergeCell ref="D5:AX5"/>
    <mergeCell ref="D6:AX6"/>
    <mergeCell ref="AE9:AG9"/>
    <mergeCell ref="U9:V9"/>
    <mergeCell ref="AC9:AD9"/>
    <mergeCell ref="D1:AX1"/>
    <mergeCell ref="D2:AX2"/>
    <mergeCell ref="D3:AX3"/>
    <mergeCell ref="D4:AX4"/>
    <mergeCell ref="AB15:AB16"/>
    <mergeCell ref="V15:V16"/>
    <mergeCell ref="A9:D9"/>
    <mergeCell ref="M9:O9"/>
    <mergeCell ref="Q9:S9"/>
    <mergeCell ref="K14:AD14"/>
    <mergeCell ref="AA15:AA16"/>
    <mergeCell ref="J15:J16"/>
    <mergeCell ref="C15:C16"/>
    <mergeCell ref="U15:U16"/>
  </mergeCells>
  <printOptions/>
  <pageMargins left="0.79" right="0.27" top="0.25" bottom="0.1968503937007874" header="0.25" footer="0.1968503937007874"/>
  <pageSetup blackAndWhite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FuckYouBill</cp:lastModifiedBy>
  <dcterms:created xsi:type="dcterms:W3CDTF">2003-12-08T10:10:55Z</dcterms:created>
  <dcterms:modified xsi:type="dcterms:W3CDTF">2009-10-17T19:02:38Z</dcterms:modified>
  <cp:category/>
  <cp:version/>
  <cp:contentType/>
  <cp:contentStatus/>
</cp:coreProperties>
</file>