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30" windowWidth="14880" windowHeight="11760" activeTab="0"/>
  </bookViews>
  <sheets>
    <sheet name="додаток 10 ОФОНПС" sheetId="1" r:id="rId1"/>
  </sheets>
  <definedNames>
    <definedName name="Z_91B817A4_9738_4A62_BC58_94BA1FF90CC0_.wvu.PrintArea" localSheetId="0" hidden="1">'додаток 10 ОФОНПС'!$A$1:$D$52</definedName>
    <definedName name="Z_91B817A4_9738_4A62_BC58_94BA1FF90CC0_.wvu.PrintTitles" localSheetId="0" hidden="1">'додаток 10 ОФОНПС'!$9:$9</definedName>
    <definedName name="Z_91B817A4_9738_4A62_BC58_94BA1FF90CC0_.wvu.Rows" localSheetId="0" hidden="1">'додаток 10 ОФОНПС'!#REF!,'додаток 10 ОФОНПС'!#REF!</definedName>
    <definedName name="_xlnm.Print_Titles" localSheetId="0">'додаток 10 ОФОНПС'!$9:$9</definedName>
    <definedName name="_xlnm.Print_Area" localSheetId="0">'додаток 10 ОФОНПС'!$A$1:$D$52</definedName>
  </definedNames>
  <calcPr fullCalcOnLoad="1"/>
</workbook>
</file>

<file path=xl/sharedStrings.xml><?xml version="1.0" encoding="utf-8"?>
<sst xmlns="http://schemas.openxmlformats.org/spreadsheetml/2006/main" count="116" uniqueCount="99">
  <si>
    <t>Разом по розділу:</t>
  </si>
  <si>
    <t>Зміст заходів</t>
  </si>
  <si>
    <t>Найменування організації-замовника</t>
  </si>
  <si>
    <t>№ п/п</t>
  </si>
  <si>
    <t xml:space="preserve">до рішення обласної ради     </t>
  </si>
  <si>
    <t>Розподіл</t>
  </si>
  <si>
    <t>I. Охорона і раціональне використання водних ресурсів</t>
  </si>
  <si>
    <t>II. Раціональне використання, зберігання або знищення відходів виробництва та побутових відходів</t>
  </si>
  <si>
    <t>Обсяг коштів, грн.</t>
  </si>
  <si>
    <t>Департамент житлово-комунального господарства та розвитку інфраструктури облдержадміністрації</t>
  </si>
  <si>
    <t xml:space="preserve">                  Перший заступник голови обласної ради</t>
  </si>
  <si>
    <t>В. Коваленко</t>
  </si>
  <si>
    <t>Реконструкція очисних споруд із застосуванням технології "Біоплато" в селі Бірки Зміївського району</t>
  </si>
  <si>
    <t>Чугуївська міська рада</t>
  </si>
  <si>
    <t>Додаток 10</t>
  </si>
  <si>
    <t>Реконструкція очисних споруд в с. Феськи, Золочівський район, Харківська область</t>
  </si>
  <si>
    <t>Лозівська міська рада</t>
  </si>
  <si>
    <t>коштів обласного фонду охорони навколишнього природного середовища 
і  напрями їх використання у 2017 році</t>
  </si>
  <si>
    <t>Будівництво модульних очисних споруд в с. Богуславка Борівського району Харківської області</t>
  </si>
  <si>
    <t>Будівництво модульних очисних споруд в с. Нагірне Зачепилівського району Харківської області</t>
  </si>
  <si>
    <t xml:space="preserve">Придбання сміттєвозу для Валківського району </t>
  </si>
  <si>
    <t>Придбання сміттєвозу  для м. Красноград</t>
  </si>
  <si>
    <t>Придбання вакуумної машини для Дворічанського району</t>
  </si>
  <si>
    <t>Придбання вакуумної машини для смт Зачепилівка</t>
  </si>
  <si>
    <t>Придбання вакуумної машини  для м. Чугуїва</t>
  </si>
  <si>
    <t>Придбання  сміттєвозу для смт Нова Водолага</t>
  </si>
  <si>
    <t xml:space="preserve">Придбання  сміттєвозу для смт Чкаловське </t>
  </si>
  <si>
    <t>Балаклійська РДА</t>
  </si>
  <si>
    <t>Валківська РДА</t>
  </si>
  <si>
    <t>Великобурлуцька РДА</t>
  </si>
  <si>
    <t>Красноградська РДА</t>
  </si>
  <si>
    <t>Дворічанська РДА</t>
  </si>
  <si>
    <t>Зачепилівська РДА</t>
  </si>
  <si>
    <t>Зміївська РДА</t>
  </si>
  <si>
    <t>Нововодолазька РДА</t>
  </si>
  <si>
    <t>Чкаловська ОТГ</t>
  </si>
  <si>
    <t>Сахновщинська РДА</t>
  </si>
  <si>
    <t>Золочівська  РДА</t>
  </si>
  <si>
    <t>Всього за розділами  I-II</t>
  </si>
  <si>
    <t>Придбання  вакуумної машини для смт Сахновщина</t>
  </si>
  <si>
    <t>Реконструкція системи водовідведення стічних вод по вул. Гастелло, Зміївська, Харківська, Дніпропетровська, в-д Лозовського м. Мерефа Харківського району</t>
  </si>
  <si>
    <t>Мереф’янська міська рада</t>
  </si>
  <si>
    <t>Реконструкція очисних споруд по вул. Комарова в смт Золочів, Золочівський район, Харківська область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</si>
  <si>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</si>
  <si>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</si>
  <si>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</si>
  <si>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</si>
  <si>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</si>
  <si>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</si>
  <si>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</si>
  <si>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</si>
  <si>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</si>
  <si>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</si>
  <si>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</si>
  <si>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</si>
  <si>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</si>
  <si>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</si>
  <si>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 xml:space="preserve">Придбання сміттєвозу  для смт Приколотне Великобурлуцького району  </t>
  </si>
  <si>
    <t>Придбання сміттєвозу для м. Мерефа Харківського району</t>
  </si>
  <si>
    <t>Придбання гідродинамічної машини з  мулососом  для м. Лозова</t>
  </si>
  <si>
    <t>в тому числі за рахунок планових надходжень 2017 року</t>
  </si>
  <si>
    <t>Реконструкція каналізаційного колектора Д-160 мм по вулиці Корольова в смт Золочів Харківської області</t>
  </si>
  <si>
    <t>Департамент житлово-комунального господарства та розвитку інфраструктури ХОДА</t>
  </si>
  <si>
    <t>Будівництво комплексу по управлінню комунальними відходами на території Симонівської (колишньої Першої Червоноармійської) сільської ради Вовчанського району (поза межами населеного пункту)</t>
  </si>
  <si>
    <t>Придбання вакуумної машини для м. Мерефа Харківського району</t>
  </si>
  <si>
    <t>10.</t>
  </si>
  <si>
    <t>Реконструкція очисних споруд каналізації Малоданилівської селищної ради Дергачівського району Харківської області (коригування)</t>
  </si>
  <si>
    <t>Департамент капітального будівництва облдержадміністрації</t>
  </si>
  <si>
    <t>Барвінківська РДА</t>
  </si>
  <si>
    <t>Придбання сміттєвозу для м Дергачі</t>
  </si>
  <si>
    <t>Дергачівська РДА</t>
  </si>
  <si>
    <t>Придбання сміттєвозу МАЗ 4571 з боковим завантаженням СБМ для смт Кегичівка</t>
  </si>
  <si>
    <t>Кегичівська РДА</t>
  </si>
  <si>
    <t>Придбання вакуумної машини для смт Краснокутськ</t>
  </si>
  <si>
    <t>Краснокутська РДА</t>
  </si>
  <si>
    <t>Придбання сміттєвозу для смт Печеніги з відвалом</t>
  </si>
  <si>
    <t>Печенізька РДА</t>
  </si>
  <si>
    <t>Реконструкція КНС № 2, 3, 5 у смт Шевченкове Шевченківського району Харківської області</t>
  </si>
  <si>
    <t>Шевченківська РДА</t>
  </si>
  <si>
    <t>Первомайська міська рада</t>
  </si>
  <si>
    <t>16.</t>
  </si>
  <si>
    <t>17.</t>
  </si>
  <si>
    <t>18.</t>
  </si>
  <si>
    <t>19.</t>
  </si>
  <si>
    <t>20.</t>
  </si>
  <si>
    <t>21.</t>
  </si>
  <si>
    <t>22.</t>
  </si>
  <si>
    <t>Придбання сміттєвозу портального на базі шасі МАЗ для м. Балаклія</t>
  </si>
  <si>
    <t>Придбання сміттєзвозу з відвалом для м. Барвінкове Харківської області</t>
  </si>
  <si>
    <t>Придбання сміттєвозу для м. Зміїв Зміївського району</t>
  </si>
  <si>
    <t>Придбання сміттєвозу для Зміївського району</t>
  </si>
  <si>
    <t>Реконструкція самопливного каналізаційного колектору по вул. Карла Маркса до каналізаційної насосної станції № 2</t>
  </si>
  <si>
    <t>Реконструкція  каналізаційного колектору К4 Ду800 протяжністю 869 м в м.Первомайський Харківської області</t>
  </si>
  <si>
    <t>23.</t>
  </si>
  <si>
    <t>Придбання сміттєвозу для смт Шевченкове Шевченківського району Харківської області</t>
  </si>
  <si>
    <t>залишку коштів станом на 01.01.2017 року</t>
  </si>
  <si>
    <t>"Придбання каналопромивочної машини для
м. Первомайський"</t>
  </si>
  <si>
    <t>(ХІІ сесія VII скликання)</t>
  </si>
  <si>
    <t xml:space="preserve"> від __ ________ 2017 року № ___ - VIІ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</si>
</sst>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"/>
    <numFmt numFmtId="182" formatCode="#,##0.0"/>
    <numFmt numFmtId="183" formatCode="#,##0.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2"/>
      <color indexed="14"/>
      <name val="Arial Cyr"/>
      <family val="0"/>
    </font>
    <font>
      <sz val="10"/>
      <color indexed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10" zoomScaleNormal="110" zoomScaleSheetLayoutView="120" zoomScalePageLayoutView="0" workbookViewId="0" topLeftCell="A43">
      <selection activeCell="C61" sqref="C61:C63"/>
    </sheetView>
  </sheetViews>
  <sheetFormatPr defaultColWidth="9.00390625" defaultRowHeight="12.75"/>
  <cols>
    <col min="1" max="1" width="4.75390625" style="1" customWidth="1"/>
    <col min="2" max="2" width="55.375" style="26" customWidth="1"/>
    <col min="3" max="3" width="29.875" style="2" customWidth="1"/>
    <col min="4" max="4" width="18.375" style="16" customWidth="1"/>
    <col min="5" max="5" width="15.00390625" style="6" customWidth="1"/>
    <col min="6" max="6" width="15.00390625" style="2" customWidth="1"/>
    <col min="7" max="7" width="9.25390625" style="2" bestFit="1" customWidth="1"/>
    <col min="8" max="16384" width="9.125" style="2" customWidth="1"/>
  </cols>
  <sheetData>
    <row r="1" spans="2:5" ht="15" customHeight="1">
      <c r="B1" s="25"/>
      <c r="C1" s="47" t="s">
        <v>14</v>
      </c>
      <c r="D1" s="47"/>
      <c r="E1" s="4"/>
    </row>
    <row r="2" spans="2:5" ht="15" customHeight="1">
      <c r="B2" s="25"/>
      <c r="C2" s="47" t="s">
        <v>4</v>
      </c>
      <c r="D2" s="47"/>
      <c r="E2" s="4"/>
    </row>
    <row r="3" spans="2:5" ht="15" customHeight="1">
      <c r="B3" s="25"/>
      <c r="C3" s="48" t="s">
        <v>98</v>
      </c>
      <c r="D3" s="48"/>
      <c r="E3" s="36"/>
    </row>
    <row r="4" spans="2:5" ht="15.75">
      <c r="B4" s="25"/>
      <c r="C4" s="48" t="s">
        <v>97</v>
      </c>
      <c r="D4" s="48"/>
      <c r="E4" s="36"/>
    </row>
    <row r="5" spans="2:5" ht="20.25" customHeight="1">
      <c r="B5" s="25"/>
      <c r="C5" s="3"/>
      <c r="D5" s="3"/>
      <c r="E5" s="4"/>
    </row>
    <row r="6" spans="1:5" ht="18.75">
      <c r="A6" s="44" t="s">
        <v>5</v>
      </c>
      <c r="B6" s="44"/>
      <c r="C6" s="44"/>
      <c r="D6" s="44"/>
      <c r="E6" s="4"/>
    </row>
    <row r="7" spans="1:5" ht="39" customHeight="1">
      <c r="A7" s="45" t="s">
        <v>17</v>
      </c>
      <c r="B7" s="45"/>
      <c r="C7" s="45"/>
      <c r="D7" s="45"/>
      <c r="E7" s="4"/>
    </row>
    <row r="8" spans="1:5" ht="18.75">
      <c r="A8" s="5"/>
      <c r="B8" s="5"/>
      <c r="C8" s="5"/>
      <c r="D8" s="5"/>
      <c r="E8" s="4"/>
    </row>
    <row r="9" spans="1:4" ht="35.25" customHeight="1">
      <c r="A9" s="20" t="s">
        <v>3</v>
      </c>
      <c r="B9" s="21" t="s">
        <v>1</v>
      </c>
      <c r="C9" s="21" t="s">
        <v>2</v>
      </c>
      <c r="D9" s="21" t="s">
        <v>8</v>
      </c>
    </row>
    <row r="10" spans="1:4" ht="15.75">
      <c r="A10" s="7"/>
      <c r="B10" s="41" t="s">
        <v>6</v>
      </c>
      <c r="C10" s="42"/>
      <c r="D10" s="43"/>
    </row>
    <row r="11" spans="1:4" ht="31.5">
      <c r="A11" s="7" t="s">
        <v>43</v>
      </c>
      <c r="B11" s="28" t="s">
        <v>18</v>
      </c>
      <c r="C11" s="39" t="s">
        <v>9</v>
      </c>
      <c r="D11" s="29">
        <v>2500000</v>
      </c>
    </row>
    <row r="12" spans="1:4" ht="39.75" customHeight="1">
      <c r="A12" s="7" t="s">
        <v>44</v>
      </c>
      <c r="B12" s="28" t="s">
        <v>19</v>
      </c>
      <c r="C12" s="46"/>
      <c r="D12" s="29">
        <v>1472294</v>
      </c>
    </row>
    <row r="13" spans="1:4" ht="31.5">
      <c r="A13" s="7" t="s">
        <v>45</v>
      </c>
      <c r="B13" s="28" t="s">
        <v>15</v>
      </c>
      <c r="C13" s="46"/>
      <c r="D13" s="29">
        <v>378163</v>
      </c>
    </row>
    <row r="14" spans="1:4" ht="31.5">
      <c r="A14" s="7" t="s">
        <v>46</v>
      </c>
      <c r="B14" s="28" t="s">
        <v>12</v>
      </c>
      <c r="C14" s="40"/>
      <c r="D14" s="29">
        <v>2083033</v>
      </c>
    </row>
    <row r="15" spans="1:4" ht="48" customHeight="1">
      <c r="A15" s="7" t="s">
        <v>47</v>
      </c>
      <c r="B15" s="28" t="s">
        <v>66</v>
      </c>
      <c r="C15" s="35" t="s">
        <v>67</v>
      </c>
      <c r="D15" s="29">
        <v>2739595.67</v>
      </c>
    </row>
    <row r="16" spans="1:4" ht="31.5">
      <c r="A16" s="7" t="s">
        <v>48</v>
      </c>
      <c r="B16" s="28" t="s">
        <v>42</v>
      </c>
      <c r="C16" s="39" t="s">
        <v>37</v>
      </c>
      <c r="D16" s="29">
        <v>4751555</v>
      </c>
    </row>
    <row r="17" spans="1:4" ht="31.5">
      <c r="A17" s="7" t="s">
        <v>49</v>
      </c>
      <c r="B17" s="28" t="s">
        <v>61</v>
      </c>
      <c r="C17" s="40"/>
      <c r="D17" s="29">
        <v>1489300</v>
      </c>
    </row>
    <row r="18" spans="1:4" ht="62.25" customHeight="1">
      <c r="A18" s="7" t="s">
        <v>50</v>
      </c>
      <c r="B18" s="28" t="s">
        <v>40</v>
      </c>
      <c r="C18" s="27" t="s">
        <v>41</v>
      </c>
      <c r="D18" s="29">
        <v>2953000</v>
      </c>
    </row>
    <row r="19" spans="1:4" ht="44.25" customHeight="1">
      <c r="A19" s="7" t="s">
        <v>51</v>
      </c>
      <c r="B19" s="28" t="s">
        <v>77</v>
      </c>
      <c r="C19" s="27" t="s">
        <v>78</v>
      </c>
      <c r="D19" s="29">
        <v>1400000</v>
      </c>
    </row>
    <row r="20" spans="1:4" ht="44.25" customHeight="1">
      <c r="A20" s="7" t="s">
        <v>65</v>
      </c>
      <c r="B20" s="28" t="s">
        <v>91</v>
      </c>
      <c r="C20" s="27" t="s">
        <v>16</v>
      </c>
      <c r="D20" s="29">
        <f>5000000+2000000</f>
        <v>7000000</v>
      </c>
    </row>
    <row r="21" spans="1:4" ht="44.25" customHeight="1">
      <c r="A21" s="7" t="s">
        <v>52</v>
      </c>
      <c r="B21" s="28" t="s">
        <v>92</v>
      </c>
      <c r="C21" s="27" t="s">
        <v>79</v>
      </c>
      <c r="D21" s="29">
        <v>2000000</v>
      </c>
    </row>
    <row r="22" spans="1:4" ht="15.75">
      <c r="A22" s="7"/>
      <c r="B22" s="8" t="s">
        <v>0</v>
      </c>
      <c r="C22" s="8"/>
      <c r="D22" s="9">
        <f>SUM(D11:D21)</f>
        <v>30527345</v>
      </c>
    </row>
    <row r="23" spans="1:4" ht="15.75">
      <c r="A23" s="7"/>
      <c r="B23" s="41" t="s">
        <v>7</v>
      </c>
      <c r="C23" s="42"/>
      <c r="D23" s="43"/>
    </row>
    <row r="24" spans="1:4" ht="80.25" customHeight="1">
      <c r="A24" s="7" t="s">
        <v>43</v>
      </c>
      <c r="B24" s="28" t="s">
        <v>63</v>
      </c>
      <c r="C24" s="18" t="s">
        <v>62</v>
      </c>
      <c r="D24" s="29">
        <v>7000000</v>
      </c>
    </row>
    <row r="25" spans="1:4" ht="31.5">
      <c r="A25" s="7" t="s">
        <v>44</v>
      </c>
      <c r="B25" s="30" t="s">
        <v>87</v>
      </c>
      <c r="C25" s="18" t="s">
        <v>27</v>
      </c>
      <c r="D25" s="29">
        <f>1580000+315328</f>
        <v>1900000</v>
      </c>
    </row>
    <row r="26" spans="1:4" ht="31.5">
      <c r="A26" s="7" t="s">
        <v>45</v>
      </c>
      <c r="B26" s="30" t="s">
        <v>88</v>
      </c>
      <c r="C26" s="18" t="s">
        <v>68</v>
      </c>
      <c r="D26" s="29">
        <f>2500000-850000</f>
        <v>1650000</v>
      </c>
    </row>
    <row r="27" spans="1:4" ht="15.75">
      <c r="A27" s="7" t="s">
        <v>46</v>
      </c>
      <c r="B27" s="30" t="s">
        <v>20</v>
      </c>
      <c r="C27" s="18" t="s">
        <v>28</v>
      </c>
      <c r="D27" s="29">
        <v>1650000</v>
      </c>
    </row>
    <row r="28" spans="1:4" ht="31.5">
      <c r="A28" s="7" t="s">
        <v>47</v>
      </c>
      <c r="B28" s="28" t="s">
        <v>57</v>
      </c>
      <c r="C28" s="18" t="s">
        <v>29</v>
      </c>
      <c r="D28" s="29">
        <v>1650000</v>
      </c>
    </row>
    <row r="29" spans="1:4" ht="15.75">
      <c r="A29" s="7" t="s">
        <v>48</v>
      </c>
      <c r="B29" s="28" t="s">
        <v>69</v>
      </c>
      <c r="C29" s="18" t="s">
        <v>70</v>
      </c>
      <c r="D29" s="29">
        <v>2500000</v>
      </c>
    </row>
    <row r="30" spans="1:4" ht="15.75">
      <c r="A30" s="7" t="s">
        <v>49</v>
      </c>
      <c r="B30" s="28" t="s">
        <v>21</v>
      </c>
      <c r="C30" s="18" t="s">
        <v>30</v>
      </c>
      <c r="D30" s="29">
        <v>2500000</v>
      </c>
    </row>
    <row r="31" spans="1:4" ht="30.75" customHeight="1">
      <c r="A31" s="7" t="s">
        <v>50</v>
      </c>
      <c r="B31" s="28" t="s">
        <v>22</v>
      </c>
      <c r="C31" s="18" t="s">
        <v>31</v>
      </c>
      <c r="D31" s="29">
        <v>1400000</v>
      </c>
    </row>
    <row r="32" spans="1:4" ht="19.5" customHeight="1">
      <c r="A32" s="7" t="s">
        <v>51</v>
      </c>
      <c r="B32" s="28" t="s">
        <v>89</v>
      </c>
      <c r="C32" s="18" t="s">
        <v>33</v>
      </c>
      <c r="D32" s="29">
        <f>1400000+1100000</f>
        <v>2500000</v>
      </c>
    </row>
    <row r="33" spans="1:4" ht="19.5" customHeight="1">
      <c r="A33" s="7" t="s">
        <v>65</v>
      </c>
      <c r="B33" s="28" t="s">
        <v>23</v>
      </c>
      <c r="C33" s="18" t="s">
        <v>32</v>
      </c>
      <c r="D33" s="29">
        <v>1400000</v>
      </c>
    </row>
    <row r="34" spans="1:4" ht="30.75" customHeight="1">
      <c r="A34" s="7" t="s">
        <v>52</v>
      </c>
      <c r="B34" s="28" t="s">
        <v>71</v>
      </c>
      <c r="C34" s="34" t="s">
        <v>72</v>
      </c>
      <c r="D34" s="29">
        <v>1450000</v>
      </c>
    </row>
    <row r="35" spans="1:4" ht="30.75" customHeight="1">
      <c r="A35" s="7" t="s">
        <v>53</v>
      </c>
      <c r="B35" s="28" t="s">
        <v>73</v>
      </c>
      <c r="C35" s="34" t="s">
        <v>74</v>
      </c>
      <c r="D35" s="29">
        <v>1400000</v>
      </c>
    </row>
    <row r="36" spans="1:4" ht="30.75" customHeight="1">
      <c r="A36" s="7" t="s">
        <v>54</v>
      </c>
      <c r="B36" s="28" t="s">
        <v>75</v>
      </c>
      <c r="C36" s="18" t="s">
        <v>76</v>
      </c>
      <c r="D36" s="29">
        <v>1650000</v>
      </c>
    </row>
    <row r="37" spans="1:4" ht="30.75" customHeight="1">
      <c r="A37" s="7" t="s">
        <v>55</v>
      </c>
      <c r="B37" s="28" t="s">
        <v>94</v>
      </c>
      <c r="C37" s="27" t="s">
        <v>78</v>
      </c>
      <c r="D37" s="29">
        <v>1400000</v>
      </c>
    </row>
    <row r="38" spans="1:4" ht="31.5">
      <c r="A38" s="7" t="s">
        <v>56</v>
      </c>
      <c r="B38" s="28" t="s">
        <v>58</v>
      </c>
      <c r="C38" s="39" t="s">
        <v>41</v>
      </c>
      <c r="D38" s="29">
        <v>1550000</v>
      </c>
    </row>
    <row r="39" spans="1:4" ht="31.5">
      <c r="A39" s="7" t="s">
        <v>80</v>
      </c>
      <c r="B39" s="28" t="s">
        <v>64</v>
      </c>
      <c r="C39" s="40"/>
      <c r="D39" s="29">
        <v>950000</v>
      </c>
    </row>
    <row r="40" spans="1:4" ht="15.75">
      <c r="A40" s="7" t="s">
        <v>81</v>
      </c>
      <c r="B40" s="28" t="s">
        <v>90</v>
      </c>
      <c r="C40" s="18" t="s">
        <v>33</v>
      </c>
      <c r="D40" s="29">
        <v>2500000</v>
      </c>
    </row>
    <row r="41" spans="1:4" ht="15.75">
      <c r="A41" s="7" t="s">
        <v>82</v>
      </c>
      <c r="B41" s="28" t="s">
        <v>24</v>
      </c>
      <c r="C41" s="18" t="s">
        <v>13</v>
      </c>
      <c r="D41" s="29">
        <v>1400000</v>
      </c>
    </row>
    <row r="42" spans="1:4" ht="15.75">
      <c r="A42" s="7" t="s">
        <v>83</v>
      </c>
      <c r="B42" s="28" t="s">
        <v>25</v>
      </c>
      <c r="C42" s="18" t="s">
        <v>34</v>
      </c>
      <c r="D42" s="29">
        <v>1650000</v>
      </c>
    </row>
    <row r="43" spans="1:4" ht="15.75">
      <c r="A43" s="7" t="s">
        <v>84</v>
      </c>
      <c r="B43" s="28" t="s">
        <v>26</v>
      </c>
      <c r="C43" s="18" t="s">
        <v>35</v>
      </c>
      <c r="D43" s="29">
        <v>2500000</v>
      </c>
    </row>
    <row r="44" spans="1:4" ht="15.75">
      <c r="A44" s="7" t="s">
        <v>85</v>
      </c>
      <c r="B44" s="28" t="s">
        <v>39</v>
      </c>
      <c r="C44" s="18" t="s">
        <v>36</v>
      </c>
      <c r="D44" s="29">
        <v>1650000</v>
      </c>
    </row>
    <row r="45" spans="1:4" ht="31.5">
      <c r="A45" s="7" t="s">
        <v>86</v>
      </c>
      <c r="B45" s="28" t="s">
        <v>59</v>
      </c>
      <c r="C45" s="18" t="s">
        <v>16</v>
      </c>
      <c r="D45" s="29">
        <v>2739595.67</v>
      </c>
    </row>
    <row r="46" spans="1:4" ht="30" customHeight="1">
      <c r="A46" s="7" t="s">
        <v>93</v>
      </c>
      <c r="B46" s="28" t="s">
        <v>96</v>
      </c>
      <c r="C46" s="18" t="s">
        <v>79</v>
      </c>
      <c r="D46" s="29">
        <v>2898000</v>
      </c>
    </row>
    <row r="47" spans="1:4" ht="15.75">
      <c r="A47" s="7"/>
      <c r="B47" s="8" t="s">
        <v>0</v>
      </c>
      <c r="C47" s="8"/>
      <c r="D47" s="9">
        <f>SUM(D24:D46)</f>
        <v>49648000</v>
      </c>
    </row>
    <row r="48" spans="1:4" ht="15.75">
      <c r="A48" s="23"/>
      <c r="B48" s="22" t="s">
        <v>38</v>
      </c>
      <c r="C48" s="22"/>
      <c r="D48" s="24">
        <f>D22+D47</f>
        <v>80175345</v>
      </c>
    </row>
    <row r="49" spans="1:5" ht="15.75">
      <c r="A49" s="23"/>
      <c r="B49" s="23" t="s">
        <v>60</v>
      </c>
      <c r="C49" s="23"/>
      <c r="D49" s="31">
        <v>78200000</v>
      </c>
      <c r="E49" s="19"/>
    </row>
    <row r="50" spans="1:5" ht="15.75">
      <c r="A50" s="23"/>
      <c r="B50" s="37" t="s">
        <v>95</v>
      </c>
      <c r="C50" s="38"/>
      <c r="D50" s="31">
        <v>1975375</v>
      </c>
      <c r="E50" s="19"/>
    </row>
    <row r="51" spans="1:4" ht="15.75">
      <c r="A51" s="10"/>
      <c r="B51" s="10"/>
      <c r="C51" s="10"/>
      <c r="D51" s="11"/>
    </row>
    <row r="52" spans="1:5" s="15" customFormat="1" ht="18.75">
      <c r="A52" s="12"/>
      <c r="B52" s="13" t="s">
        <v>10</v>
      </c>
      <c r="C52" s="12"/>
      <c r="D52" s="13" t="s">
        <v>11</v>
      </c>
      <c r="E52" s="14"/>
    </row>
    <row r="54" spans="6:7" ht="15">
      <c r="F54" s="17"/>
      <c r="G54" s="17"/>
    </row>
    <row r="55" ht="15">
      <c r="F55" s="33"/>
    </row>
    <row r="56" ht="15">
      <c r="F56" s="17"/>
    </row>
    <row r="57" ht="15">
      <c r="F57" s="17"/>
    </row>
    <row r="61" ht="15">
      <c r="D61" s="32"/>
    </row>
    <row r="62" ht="15">
      <c r="D62" s="32"/>
    </row>
  </sheetData>
  <sheetProtection/>
  <mergeCells count="12">
    <mergeCell ref="C1:D1"/>
    <mergeCell ref="C2:D2"/>
    <mergeCell ref="C3:D3"/>
    <mergeCell ref="C4:D4"/>
    <mergeCell ref="A6:D6"/>
    <mergeCell ref="A7:D7"/>
    <mergeCell ref="C16:C17"/>
    <mergeCell ref="C11:C14"/>
    <mergeCell ref="B50:C50"/>
    <mergeCell ref="C38:C39"/>
    <mergeCell ref="B10:D10"/>
    <mergeCell ref="B23:D23"/>
  </mergeCells>
  <printOptions/>
  <pageMargins left="0.7874015748031497" right="0.1968503937007874" top="0.5118110236220472" bottom="0.3937007874015748" header="0.2755905511811024" footer="0.2362204724409449"/>
  <pageSetup blackAndWhite="1"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SocSfera</dc:creator>
  <cp:keywords/>
  <dc:description/>
  <cp:lastModifiedBy>ofuc26</cp:lastModifiedBy>
  <cp:lastPrinted>2017-08-21T16:02:04Z</cp:lastPrinted>
  <dcterms:modified xsi:type="dcterms:W3CDTF">2017-11-01T15:44:21Z</dcterms:modified>
  <cp:category/>
  <cp:version/>
  <cp:contentType/>
  <cp:contentStatus/>
</cp:coreProperties>
</file>