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'дод.7'!$9:$9</definedName>
    <definedName name="_xlnm.Print_Area" localSheetId="0">'дод.7'!$A$1:$H$83</definedName>
  </definedNames>
  <calcPr fullCalcOnLoad="1"/>
</workbook>
</file>

<file path=xl/sharedStrings.xml><?xml version="1.0" encoding="utf-8"?>
<sst xmlns="http://schemas.openxmlformats.org/spreadsheetml/2006/main" count="149" uniqueCount="123">
  <si>
    <t>6700000</t>
  </si>
  <si>
    <t>6710000</t>
  </si>
  <si>
    <t>6717840</t>
  </si>
  <si>
    <t>7300000</t>
  </si>
  <si>
    <t>7310000</t>
  </si>
  <si>
    <t>7317450</t>
  </si>
  <si>
    <t>Програма сприяння розвитку малого та середнього підприємництва в Харківській області на 2016-2020 роки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</si>
  <si>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</si>
  <si>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</si>
  <si>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</si>
  <si>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</si>
  <si>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</si>
  <si>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1500000</t>
  </si>
  <si>
    <t>1510000</t>
  </si>
  <si>
    <t>Інші видатки на соціальний захист населення</t>
  </si>
  <si>
    <t>Інші субвенції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</si>
  <si>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</si>
  <si>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</si>
  <si>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Комплексна Програма соціального захисту населення Харківської області на 2016-2020 роки</t>
  </si>
  <si>
    <t>інша субвенція місцевим бюджетам області на проведення санаторно-курортного лікування інвалідів загального захворювання, інвалідів з дитинства, ветеранів війни та осіб,  на яких поширюється дія Законів України "Про статус ветеранів війни, гарантії їх соціального захисту" та "Про жертви нацистських переслідувань", у санаторно-курортних закладах місцевої кліматичної зони</t>
  </si>
  <si>
    <t>0180</t>
  </si>
  <si>
    <t>1513200</t>
  </si>
  <si>
    <t>1513202</t>
  </si>
  <si>
    <t>інша субвенція місцевим бюджетам області на проведення відпочинку осіб, які брали безпосередню участь в антитерористичній операції, у санаторно-курортних закладах Харківської області</t>
  </si>
  <si>
    <t>Обласна програма розвитку освіти «Новий освітній простір Харківщини» на 
2014-2018 роки</t>
  </si>
  <si>
    <t>1000000</t>
  </si>
  <si>
    <t>1010000</t>
  </si>
  <si>
    <t>1011220</t>
  </si>
  <si>
    <t>1220</t>
  </si>
  <si>
    <t>0990</t>
  </si>
  <si>
    <t>за рахунок освітньої субвенції з державного бюджету на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</t>
  </si>
  <si>
    <t>Обласна програма розвитку освіти «Новий освітній простір Харківщини» на 2014-2018 роки:</t>
  </si>
  <si>
    <t>заходи підрозділу 1. "Дошкільна освіта" (кращий вихователь Харківщини)</t>
  </si>
  <si>
    <t>заходи підрозділу 2. "Загальна середня освіта" (вчитель року)</t>
  </si>
  <si>
    <t xml:space="preserve">заходи підрозділу 2. "Загальна середня освіта" (придбання шкільних автобусів для поповнення та оновлення існуючого парку шкільних автобусів, у тому числі спеціальних, обладнання транспортних засобів пристроями супутникової навігації та відеореєстрації) </t>
  </si>
  <si>
    <t>заходи підрозділу 7. "Вища освіта і наука – регіональний розвиток" (обласні стипендії)</t>
  </si>
  <si>
    <t>заходи підрозділу 9. "Соціальний захист" для забезпечення компенсації 50% вартості проїзду у метрополітені м. Харкова студентів вищих навчальних закладів, що є у спільній власності територіальних громад сіл, селищ, міст Харківської області, що фінансуються за рахунок коштів обласного бюджету і розташовані у м. Харкові</t>
  </si>
  <si>
    <t xml:space="preserve">заходи підрозділу 2. "Загальна середня освіта" (поповнення та оновлення існуючого парку шкільних автобусів, у тому числі спеціальних, обладнання транспортних засобів пристроями супутникової навігації та відеореєстрації) </t>
  </si>
  <si>
    <t>1018370</t>
  </si>
  <si>
    <t>8370</t>
  </si>
  <si>
    <r>
      <t xml:space="preserve">Субвенція з місцевого бюджету державному бюджету на виконання програм соціально-економічного та культурного розвитку регіонів </t>
    </r>
    <r>
      <rPr>
        <i/>
        <sz val="10"/>
        <rFont val="Times New Roman"/>
        <family val="1"/>
      </rPr>
      <t xml:space="preserve">(на виконання обласної програми розвитку освіти «Новий освітній простір Харківщини» на 2014-2018 роки для забезпечення компенсації 50% вартості проїзду у метрополітені м. Харкова студентів Харківського національного аграрного університету імені В.В. Докучаєва та Харківської державної зооветеринарної академії, що фінансуються за рахунок коштів державного бюджету) </t>
    </r>
  </si>
  <si>
    <t>2400000</t>
  </si>
  <si>
    <t>2410000</t>
  </si>
  <si>
    <t>2411220</t>
  </si>
  <si>
    <t>0830</t>
  </si>
  <si>
    <t>Підтримка засобів масової інформації</t>
  </si>
  <si>
    <t>Програма розвитку інформаційного простору Харківської області на 2016-2020 роки</t>
  </si>
  <si>
    <t>Підтримка періодичних видань (газет та журналів)</t>
  </si>
  <si>
    <t>Підтримка книговидання</t>
  </si>
  <si>
    <t>Підтримка електронних та інших засобів масової інформації, реалізація заходів у галузі «Засоби масової інформації» та моніторинг інформаційного середовища</t>
  </si>
  <si>
    <t>0320</t>
  </si>
  <si>
    <t>0411</t>
  </si>
  <si>
    <t>0100000</t>
  </si>
  <si>
    <t>0110000</t>
  </si>
  <si>
    <t>0490</t>
  </si>
  <si>
    <t>0117420</t>
  </si>
  <si>
    <t>3000000</t>
  </si>
  <si>
    <t>3010000</t>
  </si>
  <si>
    <t>3017420</t>
  </si>
  <si>
    <t xml:space="preserve">до рішення обласної ради     </t>
  </si>
  <si>
    <t>(________ сесія __ скликання)</t>
  </si>
  <si>
    <t>Всього</t>
  </si>
  <si>
    <t>Перший заступник голови обласної ради</t>
  </si>
  <si>
    <t>В. Коваленко</t>
  </si>
  <si>
    <t>Комплексна Програма соціальної підтримки учасників антитерористичної операції на 2017-2018 роки</t>
  </si>
  <si>
    <t xml:space="preserve">Комплексна програма "Розвиток місцевого самоврядування в Харківській області 
на 2017-2021 роки" </t>
  </si>
  <si>
    <t>Обласна рада (головний розпорядник)</t>
  </si>
  <si>
    <t>Обласна рада (відповідальний виконавець)</t>
  </si>
  <si>
    <t>0118600</t>
  </si>
  <si>
    <t>8600</t>
  </si>
  <si>
    <t>0133</t>
  </si>
  <si>
    <t>7420</t>
  </si>
  <si>
    <t>Фінансова підтримка ОК ВЕП "Держпром" на безповоротній основі</t>
  </si>
  <si>
    <t>Фінансова підтримка АТП ОК ВЕП "Держпром" на безповоротній основі</t>
  </si>
  <si>
    <t xml:space="preserve">Програма стабілізації та соціально-економічного розвитку територій </t>
  </si>
  <si>
    <t>Програма стабілізації та соціально-економічного розвитку територій, в т.ч.:</t>
  </si>
  <si>
    <t>1100000</t>
  </si>
  <si>
    <t>1110000</t>
  </si>
  <si>
    <t>1115023</t>
  </si>
  <si>
    <t>5023</t>
  </si>
  <si>
    <t>0810</t>
  </si>
  <si>
    <t>Фінансова підтримка дитячо-юнацьких спортивних шкіл фізкультурно-спортивних товариств</t>
  </si>
  <si>
    <t>Соціальна Програма розвитку фізичної культури і спорту, молодіжних ініціатив та формування здорового способу життя у Харківській області на 2014-2018 роки</t>
  </si>
  <si>
    <t>Додаток 5</t>
  </si>
  <si>
    <t>грн.</t>
  </si>
  <si>
    <t>1400000</t>
  </si>
  <si>
    <t>1410000</t>
  </si>
  <si>
    <t xml:space="preserve">заходи підрозділу 9. "Соціальний захист" для забезпечення оплати вищими навчальними закладами, які фінансуються  за рахунок коштів обласного бюджету, 50% вартості проїзду студентами в метрополітені виходячи з 50 поїздок на місяць </t>
  </si>
  <si>
    <t>Департамент економіки і міжнародних відносин Харківської обласної державної адміністрації (головний розпорядник)</t>
  </si>
  <si>
    <t>Департамент економіки і міжнародних відносин Харківської обласної державної адміністрації (відповідальний виконавець)</t>
  </si>
  <si>
    <t>Управління масових комунікацій (головний розпорядник)</t>
  </si>
  <si>
    <t>Управління масових комунікацій (відповідальний виконавець)</t>
  </si>
  <si>
    <t>Департамент науки і освіти Харківської обласної державної адміністрації (головний розпорядник)</t>
  </si>
  <si>
    <t xml:space="preserve">Департамент науки і освіти Харківської обласної державної адміністрації (відповідальний виконавець) </t>
  </si>
  <si>
    <t>Управління охорони здоров'я Харківської обласної державної адміністрації (головний розпорядник)</t>
  </si>
  <si>
    <t xml:space="preserve">Управління охорони здоров'я Харківської обласної державної адміністрації (відповідальний виконавець) </t>
  </si>
  <si>
    <t>Інші освітні програми, в т.ч.:</t>
  </si>
  <si>
    <r>
      <t>Інші освітні програми</t>
    </r>
    <r>
      <rPr>
        <i/>
        <sz val="12"/>
        <rFont val="Times New Roman"/>
        <family val="1"/>
      </rPr>
      <t xml:space="preserve"> (забезпечення оплати вищими навчальними закладами, які фінансуються за рахунок коштів обласного бюджету, 50% вартості проїзду студентами в метрополітені виходячи з 50 поїздок на місяць  на виконання заходів обласної Програми розвитку освіти "Новий освітній простір Харківщини на 2014-2018 роки",  підрозділ 9. "Соціальний захист")</t>
    </r>
  </si>
  <si>
    <t>Управління культури і туризму (головний розпорядник)</t>
  </si>
  <si>
    <t xml:space="preserve">Управління культури і туризму  (відповідальний виконавець) </t>
  </si>
  <si>
    <t>Управління у справах молоді та спорту  Харківської обласної державної адміністрації (головний розпорядник)</t>
  </si>
  <si>
    <t xml:space="preserve">Управління у справах молоді та спорту  Харківської обласної державної адміністрації (відповідальний виконавець) </t>
  </si>
  <si>
    <t>Департамент соціального захисту населення (головний розпорядник)</t>
  </si>
  <si>
    <t>Департамент соціального захисту населення (відповідальний виконавець)</t>
  </si>
  <si>
    <t>Управління  масових  комунікацій (головний розпорядник)</t>
  </si>
  <si>
    <t xml:space="preserve">Управління  масових  комунікацій (відповідальний виконавець) </t>
  </si>
  <si>
    <t>Департамент цивільного захисту (головний розпорядник)</t>
  </si>
  <si>
    <t>Департамент цивільного захисту (відповідальний виконавець)</t>
  </si>
  <si>
    <t>Департамент економіки і міжнародних відносин (головний розпорядник)</t>
  </si>
  <si>
    <t>Департамент економіки і міжнародних відносин (відповідальний виконавець)</t>
  </si>
  <si>
    <r>
      <t>Організація рятування на водах</t>
    </r>
    <r>
      <rPr>
        <i/>
        <sz val="12"/>
        <rFont val="Times New Roman"/>
        <family val="1"/>
      </rPr>
      <t xml:space="preserve"> </t>
    </r>
    <r>
      <rPr>
        <i/>
        <sz val="13"/>
        <rFont val="Times New Roman"/>
        <family val="1"/>
      </rPr>
      <t>(Запобігання загибелі людей на водних об</t>
    </r>
    <r>
      <rPr>
        <i/>
        <sz val="13"/>
        <rFont val="Arial Cyr"/>
        <family val="0"/>
      </rPr>
      <t>’</t>
    </r>
    <r>
      <rPr>
        <i/>
        <sz val="13"/>
        <rFont val="Times New Roman"/>
        <family val="1"/>
      </rPr>
      <t>єктах)</t>
    </r>
  </si>
  <si>
    <r>
      <t>Сприяння розвитку малого та середнього підприємництва</t>
    </r>
    <r>
      <rPr>
        <i/>
        <sz val="12"/>
        <rFont val="Times New Roman"/>
        <family val="1"/>
      </rPr>
      <t xml:space="preserve"> </t>
    </r>
    <r>
      <rPr>
        <i/>
        <sz val="13"/>
        <rFont val="Times New Roman"/>
        <family val="1"/>
      </rPr>
      <t>(Забезпечення діяльності ХАРКІВСЬКОГО РЕГІОНАЛЬНОГО ФОНДУ ПІДТРИМКИ ПІДПРИЄМНИЦТВА з метою виконання заходів з підтримки розвитку підприємництва в Харківській області)</t>
    </r>
  </si>
  <si>
    <r>
      <t xml:space="preserve">Програма стабілізації та соціально-економічного розвитку територій </t>
    </r>
    <r>
      <rPr>
        <sz val="13"/>
        <rFont val="Times New Roman"/>
        <family val="1"/>
      </rPr>
      <t>(Фінансова підтримка КОМУНАЛЬНОГО ПІДПРИЄМСТВА ХАРКІВСЬКОЇ ОБЛАСНОЇ РАДИ "ХАРКІВСЬКІ ОБЛАСНІ КОМУНІКАЦІЙНІ СИСТЕМИ" )</t>
    </r>
  </si>
  <si>
    <r>
      <t xml:space="preserve">Інші видатки </t>
    </r>
    <r>
      <rPr>
        <i/>
        <sz val="13"/>
        <rFont val="Times New Roman"/>
        <family val="1"/>
      </rPr>
      <t>(Забезпечення діяльності територіальної виборчої комісії щодо виконання її повноважень в період після закінчення виборчого процесу)</t>
    </r>
  </si>
  <si>
    <r>
      <t>Програма стабілізації та соціально-економічного розвитку територій</t>
    </r>
    <r>
      <rPr>
        <sz val="13"/>
        <rFont val="Times New Roman"/>
        <family val="1"/>
      </rPr>
      <t xml:space="preserve"> (Фінансова підтримка КОМУНАЛЬНОГО ПІДПРИЄМСТВА ХАРКІВСЬКОЇ ОБЛАСНОЇ РАДИ "ОБЛАСНИЙ ЛОГІСТИЧНИЙ ЦЕНТР")</t>
    </r>
  </si>
  <si>
    <r>
      <t xml:space="preserve">Презентаційні та виставкові заходи
</t>
    </r>
    <r>
      <rPr>
        <i/>
        <sz val="12"/>
        <rFont val="Times New Roman"/>
        <family val="1"/>
      </rPr>
      <t>(Програма економічного і соціального розвитку Харківської області на 2017 рік)</t>
    </r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</si>
  <si>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</si>
  <si>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</si>
  <si>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</si>
  <si>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 від __ _________ 2017 року № ___ - VIІ  </t>
  </si>
  <si>
    <t xml:space="preserve">Перелік місцевих (регіональних) програм, які фінансуватимуться за рахунок коштів
обласного бюджету  у 2018 році
</t>
  </si>
  <si>
    <t>Програма економічного і соціального розвитку Харківської області на 2018 рік</t>
  </si>
  <si>
    <t>Регіональна цивільна Програма запобігання загибелі людей на водних об’ектах в Харківській області на 2018-2020 роки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</si>
</sst>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Arial Cyr"/>
      <family val="2"/>
    </font>
    <font>
      <i/>
      <sz val="13"/>
      <name val="Times New Roman"/>
      <family val="1"/>
    </font>
    <font>
      <i/>
      <sz val="13"/>
      <name val="Arial Cyr"/>
      <family val="0"/>
    </font>
    <font>
      <sz val="13"/>
      <name val="Times New Roman"/>
      <family val="1"/>
    </font>
    <font>
      <b/>
      <i/>
      <sz val="13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5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44" fillId="0" borderId="0">
      <alignment/>
      <protection/>
    </xf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49" fontId="27" fillId="0" borderId="13" xfId="106" applyNumberFormat="1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46" fillId="0" borderId="13" xfId="0" applyFont="1" applyFill="1" applyBorder="1" applyAlignment="1">
      <alignment horizontal="left" vertical="center" wrapText="1"/>
    </xf>
    <xf numFmtId="3" fontId="46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7" fillId="0" borderId="12" xfId="0" applyNumberFormat="1" applyFont="1" applyFill="1" applyBorder="1" applyAlignment="1" applyProtection="1">
      <alignment horizontal="right" vertical="center"/>
      <protection/>
    </xf>
    <xf numFmtId="3" fontId="45" fillId="0" borderId="13" xfId="96" applyNumberFormat="1" applyFont="1" applyFill="1" applyBorder="1" applyAlignment="1">
      <alignment/>
      <protection/>
    </xf>
    <xf numFmtId="0" fontId="25" fillId="0" borderId="13" xfId="0" applyFont="1" applyFill="1" applyBorder="1" applyAlignment="1">
      <alignment horizontal="left" vertical="center" wrapText="1"/>
    </xf>
    <xf numFmtId="3" fontId="41" fillId="0" borderId="13" xfId="96" applyNumberFormat="1" applyFont="1" applyFill="1" applyBorder="1" applyAlignment="1">
      <alignment/>
      <protection/>
    </xf>
    <xf numFmtId="184" fontId="29" fillId="0" borderId="13" xfId="96" applyNumberFormat="1" applyFont="1" applyFill="1" applyBorder="1">
      <alignment vertical="top"/>
      <protection/>
    </xf>
    <xf numFmtId="49" fontId="2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8" fillId="0" borderId="13" xfId="106" applyNumberFormat="1" applyFont="1" applyFill="1" applyBorder="1" applyAlignment="1">
      <alignment horizontal="center" vertical="center" wrapText="1"/>
      <protection/>
    </xf>
    <xf numFmtId="49" fontId="39" fillId="0" borderId="13" xfId="106" applyNumberFormat="1" applyFont="1" applyFill="1" applyBorder="1" applyAlignment="1">
      <alignment horizontal="center" vertical="center" wrapText="1"/>
      <protection/>
    </xf>
    <xf numFmtId="0" fontId="38" fillId="0" borderId="13" xfId="106" applyFont="1" applyFill="1" applyBorder="1" applyAlignment="1">
      <alignment horizontal="left" vertical="center" wrapText="1"/>
      <protection/>
    </xf>
    <xf numFmtId="0" fontId="0" fillId="0" borderId="13" xfId="106" applyFont="1" applyFill="1" applyBorder="1" applyAlignment="1">
      <alignment horizontal="left" vertical="center" wrapText="1"/>
      <protection/>
    </xf>
    <xf numFmtId="49" fontId="26" fillId="0" borderId="13" xfId="106" applyNumberFormat="1" applyFont="1" applyFill="1" applyBorder="1" applyAlignment="1">
      <alignment horizontal="center" vertical="center" wrapText="1"/>
      <protection/>
    </xf>
    <xf numFmtId="0" fontId="40" fillId="0" borderId="13" xfId="106" applyFont="1" applyFill="1" applyBorder="1" applyAlignment="1">
      <alignment horizontal="left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vertical="justify"/>
    </xf>
    <xf numFmtId="3" fontId="0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184" fontId="48" fillId="0" borderId="13" xfId="96" applyNumberFormat="1" applyFont="1" applyFill="1" applyBorder="1" applyAlignment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9" fillId="0" borderId="13" xfId="0" applyNumberFormat="1" applyFont="1" applyFill="1" applyBorder="1" applyAlignment="1" applyProtection="1">
      <alignment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>
      <alignment/>
    </xf>
    <xf numFmtId="49" fontId="37" fillId="0" borderId="13" xfId="106" applyNumberFormat="1" applyFont="1" applyFill="1" applyBorder="1" applyAlignment="1">
      <alignment horizontal="center" vertical="center" wrapText="1"/>
      <protection/>
    </xf>
    <xf numFmtId="49" fontId="52" fillId="0" borderId="13" xfId="106" applyNumberFormat="1" applyFont="1" applyFill="1" applyBorder="1" applyAlignment="1">
      <alignment horizontal="center" vertical="center" wrapText="1"/>
      <protection/>
    </xf>
    <xf numFmtId="0" fontId="37" fillId="0" borderId="13" xfId="0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53" fillId="0" borderId="13" xfId="96" applyNumberFormat="1" applyFont="1" applyFill="1" applyBorder="1" applyAlignment="1">
      <alignment/>
      <protection/>
    </xf>
    <xf numFmtId="0" fontId="37" fillId="0" borderId="0" xfId="0" applyFont="1" applyFill="1" applyAlignment="1">
      <alignment/>
    </xf>
    <xf numFmtId="49" fontId="49" fillId="0" borderId="13" xfId="106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3" fontId="48" fillId="0" borderId="13" xfId="96" applyNumberFormat="1" applyFont="1" applyFill="1" applyBorder="1" applyAlignment="1">
      <alignment horizontal="right" vertical="center"/>
      <protection/>
    </xf>
    <xf numFmtId="3" fontId="49" fillId="0" borderId="13" xfId="0" applyNumberFormat="1" applyFont="1" applyFill="1" applyBorder="1" applyAlignment="1">
      <alignment/>
    </xf>
    <xf numFmtId="3" fontId="48" fillId="0" borderId="13" xfId="96" applyNumberFormat="1" applyFont="1" applyFill="1" applyBorder="1" applyAlignment="1">
      <alignment/>
      <protection/>
    </xf>
    <xf numFmtId="49" fontId="48" fillId="0" borderId="13" xfId="0" applyNumberFormat="1" applyFont="1" applyFill="1" applyBorder="1" applyAlignment="1">
      <alignment horizontal="center" vertical="center"/>
    </xf>
    <xf numFmtId="0" fontId="49" fillId="0" borderId="13" xfId="106" applyFont="1" applyFill="1" applyBorder="1" applyAlignment="1">
      <alignment horizontal="left" vertical="center" wrapText="1"/>
      <protection/>
    </xf>
    <xf numFmtId="0" fontId="49" fillId="0" borderId="13" xfId="0" applyFont="1" applyFill="1" applyBorder="1" applyAlignment="1">
      <alignment/>
    </xf>
    <xf numFmtId="49" fontId="54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>
      <alignment vertical="center" wrapText="1"/>
    </xf>
    <xf numFmtId="3" fontId="49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right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106" applyFont="1" applyFill="1" applyBorder="1" applyAlignment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28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showZeros="0" tabSelected="1" view="pageBreakPreview" zoomScaleSheetLayoutView="100" zoomScalePageLayoutView="0" workbookViewId="0" topLeftCell="A1">
      <pane xSplit="3" ySplit="9" topLeftCell="D7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4" sqref="E74"/>
    </sheetView>
  </sheetViews>
  <sheetFormatPr defaultColWidth="9.16015625" defaultRowHeight="12.75"/>
  <cols>
    <col min="1" max="1" width="14.66015625" style="6" customWidth="1"/>
    <col min="2" max="2" width="14" style="6" customWidth="1"/>
    <col min="3" max="3" width="12.66015625" style="6" customWidth="1"/>
    <col min="4" max="4" width="84.5" style="2" customWidth="1"/>
    <col min="5" max="5" width="71.66015625" style="2" customWidth="1"/>
    <col min="6" max="8" width="21.16015625" style="2" customWidth="1"/>
    <col min="9" max="16384" width="9.16015625" style="1" customWidth="1"/>
  </cols>
  <sheetData>
    <row r="1" spans="6:8" ht="17.25">
      <c r="F1" s="94" t="s">
        <v>83</v>
      </c>
      <c r="G1" s="94"/>
      <c r="H1" s="94"/>
    </row>
    <row r="2" spans="6:8" ht="18" customHeight="1">
      <c r="F2" s="95" t="s">
        <v>59</v>
      </c>
      <c r="G2" s="95"/>
      <c r="H2" s="95"/>
    </row>
    <row r="3" spans="1:8" s="4" customFormat="1" ht="18" customHeight="1">
      <c r="A3" s="18"/>
      <c r="B3" s="18"/>
      <c r="C3" s="18"/>
      <c r="D3" s="18"/>
      <c r="E3" s="18"/>
      <c r="F3" s="95" t="s">
        <v>119</v>
      </c>
      <c r="G3" s="95"/>
      <c r="H3" s="95"/>
    </row>
    <row r="4" spans="1:8" s="4" customFormat="1" ht="18" customHeight="1">
      <c r="A4" s="17"/>
      <c r="B4" s="17"/>
      <c r="C4" s="17"/>
      <c r="D4" s="17"/>
      <c r="E4" s="17"/>
      <c r="F4" s="95" t="s">
        <v>60</v>
      </c>
      <c r="G4" s="95"/>
      <c r="H4" s="95"/>
    </row>
    <row r="5" spans="6:8" ht="15">
      <c r="F5" s="93"/>
      <c r="G5" s="93"/>
      <c r="H5" s="93"/>
    </row>
    <row r="6" spans="6:8" ht="15">
      <c r="F6" s="89"/>
      <c r="G6" s="89"/>
      <c r="H6" s="89"/>
    </row>
    <row r="7" spans="1:8" ht="45" customHeight="1">
      <c r="A7" s="91" t="s">
        <v>120</v>
      </c>
      <c r="B7" s="92"/>
      <c r="C7" s="92"/>
      <c r="D7" s="92"/>
      <c r="E7" s="92"/>
      <c r="F7" s="92"/>
      <c r="G7" s="92"/>
      <c r="H7" s="92"/>
    </row>
    <row r="8" spans="1:8" ht="18.75">
      <c r="A8" s="7"/>
      <c r="B8" s="8"/>
      <c r="C8" s="8"/>
      <c r="D8" s="3"/>
      <c r="E8" s="9"/>
      <c r="F8" s="9"/>
      <c r="G8" s="10"/>
      <c r="H8" s="25" t="s">
        <v>84</v>
      </c>
    </row>
    <row r="9" spans="1:8" ht="107.25" customHeight="1">
      <c r="A9" s="44" t="s">
        <v>116</v>
      </c>
      <c r="B9" s="44" t="s">
        <v>117</v>
      </c>
      <c r="C9" s="43" t="s">
        <v>118</v>
      </c>
      <c r="D9" s="44" t="s">
        <v>11</v>
      </c>
      <c r="E9" s="15" t="s">
        <v>9</v>
      </c>
      <c r="F9" s="43" t="s">
        <v>7</v>
      </c>
      <c r="G9" s="15" t="s">
        <v>8</v>
      </c>
      <c r="H9" s="15" t="s">
        <v>10</v>
      </c>
    </row>
    <row r="10" spans="1:8" ht="56.25">
      <c r="A10" s="14"/>
      <c r="B10" s="14"/>
      <c r="C10" s="5"/>
      <c r="D10" s="14"/>
      <c r="E10" s="45" t="s">
        <v>65</v>
      </c>
      <c r="F10" s="26">
        <f>F13</f>
        <v>1706907</v>
      </c>
      <c r="G10" s="26">
        <f>G13</f>
        <v>0</v>
      </c>
      <c r="H10" s="26">
        <f>H13</f>
        <v>1706907</v>
      </c>
    </row>
    <row r="11" spans="1:8" s="52" customFormat="1" ht="18.75">
      <c r="A11" s="53" t="s">
        <v>52</v>
      </c>
      <c r="B11" s="53"/>
      <c r="C11" s="54"/>
      <c r="D11" s="55" t="s">
        <v>66</v>
      </c>
      <c r="E11" s="56"/>
      <c r="F11" s="46">
        <f>F13</f>
        <v>1706907</v>
      </c>
      <c r="G11" s="46">
        <f>G13</f>
        <v>0</v>
      </c>
      <c r="H11" s="46">
        <f>H13</f>
        <v>1706907</v>
      </c>
    </row>
    <row r="12" spans="1:8" s="62" customFormat="1" ht="19.5">
      <c r="A12" s="57" t="s">
        <v>53</v>
      </c>
      <c r="B12" s="57"/>
      <c r="C12" s="58"/>
      <c r="D12" s="59" t="s">
        <v>67</v>
      </c>
      <c r="E12" s="60"/>
      <c r="F12" s="61">
        <f>F13</f>
        <v>1706907</v>
      </c>
      <c r="G12" s="61">
        <f>G13</f>
        <v>0</v>
      </c>
      <c r="H12" s="61">
        <f>H13</f>
        <v>1706907</v>
      </c>
    </row>
    <row r="13" spans="1:8" s="52" customFormat="1" ht="37.5">
      <c r="A13" s="48" t="s">
        <v>55</v>
      </c>
      <c r="B13" s="48">
        <v>7420</v>
      </c>
      <c r="C13" s="49" t="s">
        <v>54</v>
      </c>
      <c r="D13" s="50" t="s">
        <v>74</v>
      </c>
      <c r="E13" s="51"/>
      <c r="F13" s="47">
        <v>1706907</v>
      </c>
      <c r="G13" s="47"/>
      <c r="H13" s="47">
        <f>F13+G13</f>
        <v>1706907</v>
      </c>
    </row>
    <row r="14" spans="1:8" ht="37.5">
      <c r="A14" s="14"/>
      <c r="B14" s="14"/>
      <c r="C14" s="5"/>
      <c r="D14" s="14"/>
      <c r="E14" s="45" t="s">
        <v>121</v>
      </c>
      <c r="F14" s="26">
        <f>F15+F25+F22</f>
        <v>7700311</v>
      </c>
      <c r="G14" s="26">
        <f>G15+G25+G22</f>
        <v>0</v>
      </c>
      <c r="H14" s="26">
        <f>H15+H25+H22</f>
        <v>7700311</v>
      </c>
    </row>
    <row r="15" spans="1:8" s="52" customFormat="1" ht="18.75">
      <c r="A15" s="53" t="s">
        <v>52</v>
      </c>
      <c r="B15" s="53"/>
      <c r="C15" s="54"/>
      <c r="D15" s="55" t="s">
        <v>66</v>
      </c>
      <c r="E15" s="56"/>
      <c r="F15" s="46">
        <f>F16</f>
        <v>7428386</v>
      </c>
      <c r="G15" s="46"/>
      <c r="H15" s="46">
        <f aca="true" t="shared" si="0" ref="H15:H81">F15+G15</f>
        <v>7428386</v>
      </c>
    </row>
    <row r="16" spans="1:8" s="62" customFormat="1" ht="19.5">
      <c r="A16" s="57" t="s">
        <v>53</v>
      </c>
      <c r="B16" s="57"/>
      <c r="C16" s="58"/>
      <c r="D16" s="59" t="s">
        <v>67</v>
      </c>
      <c r="E16" s="60"/>
      <c r="F16" s="61">
        <f>F17+F18+F21</f>
        <v>7428386</v>
      </c>
      <c r="G16" s="61">
        <f>G17+G18+G21</f>
        <v>0</v>
      </c>
      <c r="H16" s="61">
        <f>H17+H18+H21</f>
        <v>7428386</v>
      </c>
    </row>
    <row r="17" spans="1:8" s="52" customFormat="1" ht="70.5">
      <c r="A17" s="48" t="s">
        <v>55</v>
      </c>
      <c r="B17" s="48">
        <v>7420</v>
      </c>
      <c r="C17" s="49" t="s">
        <v>54</v>
      </c>
      <c r="D17" s="50" t="s">
        <v>114</v>
      </c>
      <c r="E17" s="51"/>
      <c r="F17" s="47">
        <v>265586</v>
      </c>
      <c r="G17" s="47"/>
      <c r="H17" s="47">
        <f t="shared" si="0"/>
        <v>265586</v>
      </c>
    </row>
    <row r="18" spans="1:8" s="52" customFormat="1" ht="37.5">
      <c r="A18" s="48" t="s">
        <v>55</v>
      </c>
      <c r="B18" s="48" t="s">
        <v>71</v>
      </c>
      <c r="C18" s="49" t="s">
        <v>54</v>
      </c>
      <c r="D18" s="50" t="s">
        <v>75</v>
      </c>
      <c r="E18" s="51"/>
      <c r="F18" s="47">
        <f>F19+F20</f>
        <v>6976500</v>
      </c>
      <c r="G18" s="47"/>
      <c r="H18" s="47">
        <f t="shared" si="0"/>
        <v>6976500</v>
      </c>
    </row>
    <row r="19" spans="1:8" s="68" customFormat="1" ht="33">
      <c r="A19" s="80"/>
      <c r="B19" s="80"/>
      <c r="C19" s="81"/>
      <c r="D19" s="87" t="s">
        <v>72</v>
      </c>
      <c r="E19" s="82"/>
      <c r="F19" s="83">
        <v>6976500</v>
      </c>
      <c r="G19" s="83"/>
      <c r="H19" s="83">
        <f t="shared" si="0"/>
        <v>6976500</v>
      </c>
    </row>
    <row r="20" spans="1:8" s="68" customFormat="1" ht="33" hidden="1">
      <c r="A20" s="80"/>
      <c r="B20" s="80"/>
      <c r="C20" s="81"/>
      <c r="D20" s="87" t="s">
        <v>73</v>
      </c>
      <c r="E20" s="82"/>
      <c r="F20" s="83"/>
      <c r="G20" s="83"/>
      <c r="H20" s="83">
        <f t="shared" si="0"/>
        <v>0</v>
      </c>
    </row>
    <row r="21" spans="1:8" s="52" customFormat="1" ht="51.75">
      <c r="A21" s="48" t="s">
        <v>68</v>
      </c>
      <c r="B21" s="48" t="s">
        <v>69</v>
      </c>
      <c r="C21" s="49" t="s">
        <v>70</v>
      </c>
      <c r="D21" s="50" t="s">
        <v>113</v>
      </c>
      <c r="E21" s="51"/>
      <c r="F21" s="47">
        <v>186300</v>
      </c>
      <c r="G21" s="47"/>
      <c r="H21" s="47">
        <f>F21+G21</f>
        <v>186300</v>
      </c>
    </row>
    <row r="22" spans="1:8" s="52" customFormat="1" ht="56.25">
      <c r="A22" s="53">
        <v>7300000</v>
      </c>
      <c r="B22" s="53"/>
      <c r="C22" s="54"/>
      <c r="D22" s="55" t="s">
        <v>88</v>
      </c>
      <c r="E22" s="56"/>
      <c r="F22" s="46">
        <f>F23</f>
        <v>150000</v>
      </c>
      <c r="G22" s="46"/>
      <c r="H22" s="46">
        <f>F22+G22</f>
        <v>150000</v>
      </c>
    </row>
    <row r="23" spans="1:8" s="62" customFormat="1" ht="58.5">
      <c r="A23" s="57">
        <v>7310000</v>
      </c>
      <c r="B23" s="57"/>
      <c r="C23" s="58"/>
      <c r="D23" s="59" t="s">
        <v>89</v>
      </c>
      <c r="E23" s="60"/>
      <c r="F23" s="61">
        <f>F24</f>
        <v>150000</v>
      </c>
      <c r="G23" s="61"/>
      <c r="H23" s="61">
        <f>F23+G23</f>
        <v>150000</v>
      </c>
    </row>
    <row r="24" spans="1:8" s="52" customFormat="1" ht="50.25">
      <c r="A24" s="48">
        <v>7317420</v>
      </c>
      <c r="B24" s="48">
        <v>7420</v>
      </c>
      <c r="C24" s="49" t="s">
        <v>54</v>
      </c>
      <c r="D24" s="50" t="s">
        <v>115</v>
      </c>
      <c r="E24" s="51"/>
      <c r="F24" s="47">
        <v>150000</v>
      </c>
      <c r="G24" s="47"/>
      <c r="H24" s="47">
        <f>F24+G24</f>
        <v>150000</v>
      </c>
    </row>
    <row r="25" spans="1:8" s="52" customFormat="1" ht="37.5">
      <c r="A25" s="53" t="s">
        <v>56</v>
      </c>
      <c r="B25" s="53"/>
      <c r="C25" s="54"/>
      <c r="D25" s="55" t="s">
        <v>90</v>
      </c>
      <c r="E25" s="56"/>
      <c r="F25" s="46">
        <v>121925</v>
      </c>
      <c r="G25" s="46"/>
      <c r="H25" s="46">
        <f t="shared" si="0"/>
        <v>121925</v>
      </c>
    </row>
    <row r="26" spans="1:8" s="62" customFormat="1" ht="39">
      <c r="A26" s="57" t="s">
        <v>57</v>
      </c>
      <c r="B26" s="57"/>
      <c r="C26" s="58"/>
      <c r="D26" s="59" t="s">
        <v>91</v>
      </c>
      <c r="E26" s="60"/>
      <c r="F26" s="61">
        <v>121925</v>
      </c>
      <c r="G26" s="61"/>
      <c r="H26" s="61">
        <f t="shared" si="0"/>
        <v>121925</v>
      </c>
    </row>
    <row r="27" spans="1:8" s="52" customFormat="1" ht="70.5">
      <c r="A27" s="48" t="s">
        <v>58</v>
      </c>
      <c r="B27" s="48">
        <v>7420</v>
      </c>
      <c r="C27" s="49" t="s">
        <v>54</v>
      </c>
      <c r="D27" s="50" t="s">
        <v>112</v>
      </c>
      <c r="E27" s="51"/>
      <c r="F27" s="47">
        <v>121925</v>
      </c>
      <c r="G27" s="47"/>
      <c r="H27" s="47">
        <f t="shared" si="0"/>
        <v>121925</v>
      </c>
    </row>
    <row r="28" spans="1:8" ht="56.25">
      <c r="A28" s="14"/>
      <c r="B28" s="14"/>
      <c r="C28" s="5"/>
      <c r="D28" s="14"/>
      <c r="E28" s="45" t="s">
        <v>24</v>
      </c>
      <c r="F28" s="26">
        <f>F29+F41+F44</f>
        <v>733875</v>
      </c>
      <c r="G28" s="26">
        <f>G29+G41+G44</f>
        <v>0</v>
      </c>
      <c r="H28" s="26">
        <f>F28+G28</f>
        <v>733875</v>
      </c>
    </row>
    <row r="29" spans="1:8" s="52" customFormat="1" ht="37.5">
      <c r="A29" s="53" t="s">
        <v>25</v>
      </c>
      <c r="B29" s="53"/>
      <c r="C29" s="54"/>
      <c r="D29" s="55" t="s">
        <v>92</v>
      </c>
      <c r="E29" s="56"/>
      <c r="F29" s="46">
        <f>F30</f>
        <v>388575</v>
      </c>
      <c r="G29" s="46">
        <f>G30</f>
        <v>0</v>
      </c>
      <c r="H29" s="46">
        <f t="shared" si="0"/>
        <v>388575</v>
      </c>
    </row>
    <row r="30" spans="1:8" s="62" customFormat="1" ht="39">
      <c r="A30" s="57" t="s">
        <v>26</v>
      </c>
      <c r="B30" s="57"/>
      <c r="C30" s="58"/>
      <c r="D30" s="59" t="s">
        <v>93</v>
      </c>
      <c r="E30" s="60"/>
      <c r="F30" s="61">
        <f>F31+F40</f>
        <v>388575</v>
      </c>
      <c r="G30" s="61">
        <f>G31+G40</f>
        <v>0</v>
      </c>
      <c r="H30" s="61">
        <f t="shared" si="0"/>
        <v>388575</v>
      </c>
    </row>
    <row r="31" spans="1:8" s="52" customFormat="1" ht="18.75">
      <c r="A31" s="48" t="s">
        <v>27</v>
      </c>
      <c r="B31" s="48" t="s">
        <v>28</v>
      </c>
      <c r="C31" s="49" t="s">
        <v>29</v>
      </c>
      <c r="D31" s="50" t="s">
        <v>96</v>
      </c>
      <c r="E31" s="51"/>
      <c r="F31" s="47">
        <f>F37+F38</f>
        <v>388575</v>
      </c>
      <c r="G31" s="47"/>
      <c r="H31" s="47">
        <f t="shared" si="0"/>
        <v>388575</v>
      </c>
    </row>
    <row r="32" spans="1:8" s="33" customFormat="1" ht="51" hidden="1">
      <c r="A32" s="35"/>
      <c r="B32" s="34"/>
      <c r="C32" s="34"/>
      <c r="D32" s="36" t="s">
        <v>30</v>
      </c>
      <c r="E32" s="31"/>
      <c r="F32" s="32"/>
      <c r="G32" s="32"/>
      <c r="H32" s="28">
        <f t="shared" si="0"/>
        <v>0</v>
      </c>
    </row>
    <row r="33" spans="1:8" s="33" customFormat="1" ht="25.5" hidden="1">
      <c r="A33" s="35"/>
      <c r="B33" s="34"/>
      <c r="C33" s="34"/>
      <c r="D33" s="36" t="s">
        <v>31</v>
      </c>
      <c r="E33" s="31"/>
      <c r="F33" s="32"/>
      <c r="G33" s="32"/>
      <c r="H33" s="28">
        <f t="shared" si="0"/>
        <v>0</v>
      </c>
    </row>
    <row r="34" spans="1:8" s="33" customFormat="1" ht="19.5" hidden="1">
      <c r="A34" s="35"/>
      <c r="B34" s="34"/>
      <c r="C34" s="34"/>
      <c r="D34" s="37" t="s">
        <v>32</v>
      </c>
      <c r="E34" s="31"/>
      <c r="F34" s="32"/>
      <c r="G34" s="32"/>
      <c r="H34" s="28">
        <f t="shared" si="0"/>
        <v>0</v>
      </c>
    </row>
    <row r="35" spans="1:8" s="33" customFormat="1" ht="19.5" hidden="1">
      <c r="A35" s="35"/>
      <c r="B35" s="34"/>
      <c r="C35" s="34"/>
      <c r="D35" s="37" t="s">
        <v>33</v>
      </c>
      <c r="E35" s="31"/>
      <c r="F35" s="32"/>
      <c r="G35" s="32"/>
      <c r="H35" s="28">
        <f t="shared" si="0"/>
        <v>0</v>
      </c>
    </row>
    <row r="36" spans="1:8" s="33" customFormat="1" ht="51" hidden="1">
      <c r="A36" s="35"/>
      <c r="B36" s="34"/>
      <c r="C36" s="34"/>
      <c r="D36" s="37" t="s">
        <v>34</v>
      </c>
      <c r="E36" s="31"/>
      <c r="F36" s="32"/>
      <c r="G36" s="32"/>
      <c r="H36" s="28">
        <f t="shared" si="0"/>
        <v>0</v>
      </c>
    </row>
    <row r="37" spans="1:8" s="68" customFormat="1" ht="33">
      <c r="A37" s="64"/>
      <c r="B37" s="63"/>
      <c r="C37" s="63"/>
      <c r="D37" s="88" t="s">
        <v>35</v>
      </c>
      <c r="E37" s="65"/>
      <c r="F37" s="66">
        <v>177000</v>
      </c>
      <c r="G37" s="66"/>
      <c r="H37" s="67">
        <f t="shared" si="0"/>
        <v>177000</v>
      </c>
    </row>
    <row r="38" spans="1:8" s="68" customFormat="1" ht="99">
      <c r="A38" s="64"/>
      <c r="B38" s="63"/>
      <c r="C38" s="63"/>
      <c r="D38" s="88" t="s">
        <v>36</v>
      </c>
      <c r="E38" s="65"/>
      <c r="F38" s="66">
        <v>211575</v>
      </c>
      <c r="G38" s="66"/>
      <c r="H38" s="67">
        <f t="shared" si="0"/>
        <v>211575</v>
      </c>
    </row>
    <row r="39" spans="1:8" s="33" customFormat="1" ht="38.25" hidden="1">
      <c r="A39" s="35"/>
      <c r="B39" s="34"/>
      <c r="C39" s="34"/>
      <c r="D39" s="36" t="s">
        <v>37</v>
      </c>
      <c r="E39" s="31"/>
      <c r="F39" s="32"/>
      <c r="G39" s="32"/>
      <c r="H39" s="28">
        <f t="shared" si="0"/>
        <v>0</v>
      </c>
    </row>
    <row r="40" spans="1:8" s="33" customFormat="1" ht="90.75" hidden="1">
      <c r="A40" s="38" t="s">
        <v>38</v>
      </c>
      <c r="B40" s="16" t="s">
        <v>39</v>
      </c>
      <c r="C40" s="16" t="s">
        <v>20</v>
      </c>
      <c r="D40" s="39" t="s">
        <v>40</v>
      </c>
      <c r="E40" s="31"/>
      <c r="F40" s="32"/>
      <c r="G40" s="32"/>
      <c r="H40" s="28">
        <f t="shared" si="0"/>
        <v>0</v>
      </c>
    </row>
    <row r="41" spans="1:8" s="52" customFormat="1" ht="37.5">
      <c r="A41" s="53" t="s">
        <v>85</v>
      </c>
      <c r="B41" s="53"/>
      <c r="C41" s="54"/>
      <c r="D41" s="55" t="s">
        <v>94</v>
      </c>
      <c r="E41" s="56"/>
      <c r="F41" s="46">
        <f>+F42</f>
        <v>204225</v>
      </c>
      <c r="G41" s="46">
        <f>G42</f>
        <v>0</v>
      </c>
      <c r="H41" s="46">
        <f aca="true" t="shared" si="1" ref="H41:H51">F41+G41</f>
        <v>204225</v>
      </c>
    </row>
    <row r="42" spans="1:8" s="62" customFormat="1" ht="39">
      <c r="A42" s="57" t="s">
        <v>86</v>
      </c>
      <c r="B42" s="57"/>
      <c r="C42" s="58"/>
      <c r="D42" s="59" t="s">
        <v>95</v>
      </c>
      <c r="E42" s="60"/>
      <c r="F42" s="61">
        <f>+F43</f>
        <v>204225</v>
      </c>
      <c r="G42" s="61"/>
      <c r="H42" s="61">
        <f t="shared" si="1"/>
        <v>204225</v>
      </c>
    </row>
    <row r="43" spans="1:8" s="52" customFormat="1" ht="97.5">
      <c r="A43" s="70">
        <v>1392532</v>
      </c>
      <c r="B43" s="71">
        <v>1220</v>
      </c>
      <c r="C43" s="72" t="s">
        <v>29</v>
      </c>
      <c r="D43" s="50" t="s">
        <v>97</v>
      </c>
      <c r="E43" s="73"/>
      <c r="F43" s="74">
        <v>204225</v>
      </c>
      <c r="G43" s="74"/>
      <c r="H43" s="75">
        <f t="shared" si="1"/>
        <v>204225</v>
      </c>
    </row>
    <row r="44" spans="1:8" s="52" customFormat="1" ht="36.75" customHeight="1">
      <c r="A44" s="53" t="s">
        <v>41</v>
      </c>
      <c r="B44" s="53"/>
      <c r="C44" s="54"/>
      <c r="D44" s="55" t="s">
        <v>98</v>
      </c>
      <c r="E44" s="56"/>
      <c r="F44" s="46">
        <f>F45</f>
        <v>141063.875</v>
      </c>
      <c r="G44" s="46">
        <f>G45</f>
        <v>0</v>
      </c>
      <c r="H44" s="46">
        <f t="shared" si="1"/>
        <v>141063.875</v>
      </c>
    </row>
    <row r="45" spans="1:8" s="62" customFormat="1" ht="39">
      <c r="A45" s="57" t="s">
        <v>42</v>
      </c>
      <c r="B45" s="57"/>
      <c r="C45" s="58"/>
      <c r="D45" s="59" t="s">
        <v>99</v>
      </c>
      <c r="E45" s="60"/>
      <c r="F45" s="61">
        <f>F46</f>
        <v>141063.875</v>
      </c>
      <c r="G45" s="61"/>
      <c r="H45" s="61">
        <f t="shared" si="1"/>
        <v>141063.875</v>
      </c>
    </row>
    <row r="46" spans="1:8" s="52" customFormat="1" ht="18.75">
      <c r="A46" s="76" t="s">
        <v>43</v>
      </c>
      <c r="B46" s="69" t="s">
        <v>28</v>
      </c>
      <c r="C46" s="69" t="s">
        <v>29</v>
      </c>
      <c r="D46" s="77" t="s">
        <v>96</v>
      </c>
      <c r="E46" s="78"/>
      <c r="F46" s="74">
        <f>F47</f>
        <v>141063.875</v>
      </c>
      <c r="G46" s="74"/>
      <c r="H46" s="75">
        <f t="shared" si="1"/>
        <v>141063.875</v>
      </c>
    </row>
    <row r="47" spans="1:8" s="68" customFormat="1" ht="66">
      <c r="A47" s="79"/>
      <c r="B47" s="63"/>
      <c r="C47" s="63"/>
      <c r="D47" s="88" t="s">
        <v>87</v>
      </c>
      <c r="E47" s="65"/>
      <c r="F47" s="66">
        <v>2726497.43</v>
      </c>
      <c r="G47" s="66"/>
      <c r="H47" s="67">
        <f t="shared" si="1"/>
        <v>141063.875</v>
      </c>
    </row>
    <row r="48" spans="1:8" ht="75">
      <c r="A48" s="14"/>
      <c r="B48" s="14"/>
      <c r="C48" s="5"/>
      <c r="D48" s="14"/>
      <c r="E48" s="45" t="s">
        <v>82</v>
      </c>
      <c r="F48" s="26">
        <f>F49</f>
        <v>3023800</v>
      </c>
      <c r="G48" s="26">
        <f>G49</f>
        <v>0</v>
      </c>
      <c r="H48" s="26">
        <f t="shared" si="1"/>
        <v>3023800</v>
      </c>
    </row>
    <row r="49" spans="1:8" s="52" customFormat="1" ht="56.25">
      <c r="A49" s="53" t="s">
        <v>76</v>
      </c>
      <c r="B49" s="53"/>
      <c r="C49" s="54"/>
      <c r="D49" s="55" t="s">
        <v>100</v>
      </c>
      <c r="E49" s="56"/>
      <c r="F49" s="46">
        <f>F50</f>
        <v>3023800</v>
      </c>
      <c r="G49" s="46">
        <f>G50</f>
        <v>0</v>
      </c>
      <c r="H49" s="46">
        <f t="shared" si="1"/>
        <v>3023800</v>
      </c>
    </row>
    <row r="50" spans="1:8" s="62" customFormat="1" ht="58.5">
      <c r="A50" s="57" t="s">
        <v>77</v>
      </c>
      <c r="B50" s="57"/>
      <c r="C50" s="58"/>
      <c r="D50" s="59" t="s">
        <v>101</v>
      </c>
      <c r="E50" s="60"/>
      <c r="F50" s="61">
        <f>F51</f>
        <v>3023800</v>
      </c>
      <c r="G50" s="61"/>
      <c r="H50" s="61">
        <f t="shared" si="1"/>
        <v>3023800</v>
      </c>
    </row>
    <row r="51" spans="1:8" s="52" customFormat="1" ht="37.5">
      <c r="A51" s="76" t="s">
        <v>78</v>
      </c>
      <c r="B51" s="69" t="s">
        <v>79</v>
      </c>
      <c r="C51" s="69" t="s">
        <v>80</v>
      </c>
      <c r="D51" s="77" t="s">
        <v>81</v>
      </c>
      <c r="E51" s="78"/>
      <c r="F51" s="74">
        <v>3023800</v>
      </c>
      <c r="G51" s="74"/>
      <c r="H51" s="75">
        <f t="shared" si="1"/>
        <v>3023800</v>
      </c>
    </row>
    <row r="52" spans="1:8" ht="56.25">
      <c r="A52" s="14"/>
      <c r="B52" s="14"/>
      <c r="C52" s="5"/>
      <c r="D52" s="14"/>
      <c r="E52" s="45" t="s">
        <v>18</v>
      </c>
      <c r="F52" s="26">
        <f>F53</f>
        <v>6278300</v>
      </c>
      <c r="G52" s="26">
        <f>G53</f>
        <v>0</v>
      </c>
      <c r="H52" s="26">
        <f t="shared" si="0"/>
        <v>6278300</v>
      </c>
    </row>
    <row r="53" spans="1:8" s="52" customFormat="1" ht="37.5">
      <c r="A53" s="53" t="s">
        <v>12</v>
      </c>
      <c r="B53" s="53"/>
      <c r="C53" s="54"/>
      <c r="D53" s="55" t="s">
        <v>102</v>
      </c>
      <c r="E53" s="56"/>
      <c r="F53" s="46">
        <f>F54</f>
        <v>6278300</v>
      </c>
      <c r="G53" s="46"/>
      <c r="H53" s="46">
        <f t="shared" si="0"/>
        <v>6278300</v>
      </c>
    </row>
    <row r="54" spans="1:8" s="62" customFormat="1" ht="39">
      <c r="A54" s="57" t="s">
        <v>13</v>
      </c>
      <c r="B54" s="57"/>
      <c r="C54" s="58"/>
      <c r="D54" s="59" t="s">
        <v>103</v>
      </c>
      <c r="E54" s="60"/>
      <c r="F54" s="61">
        <f>F55+F56+F58</f>
        <v>6278300</v>
      </c>
      <c r="G54" s="61"/>
      <c r="H54" s="61">
        <f t="shared" si="0"/>
        <v>6278300</v>
      </c>
    </row>
    <row r="55" spans="1:8" s="52" customFormat="1" ht="18.75">
      <c r="A55" s="76">
        <v>1513400</v>
      </c>
      <c r="B55" s="69">
        <v>3400</v>
      </c>
      <c r="C55" s="69">
        <v>1090</v>
      </c>
      <c r="D55" s="77" t="s">
        <v>14</v>
      </c>
      <c r="E55" s="78"/>
      <c r="F55" s="74">
        <v>6078300</v>
      </c>
      <c r="G55" s="74"/>
      <c r="H55" s="75">
        <f t="shared" si="0"/>
        <v>6078300</v>
      </c>
    </row>
    <row r="56" spans="1:8" s="52" customFormat="1" ht="18.75" hidden="1">
      <c r="A56" s="76">
        <v>1518800</v>
      </c>
      <c r="B56" s="69">
        <v>8800</v>
      </c>
      <c r="C56" s="69" t="s">
        <v>20</v>
      </c>
      <c r="D56" s="77" t="s">
        <v>15</v>
      </c>
      <c r="E56" s="78"/>
      <c r="F56" s="74"/>
      <c r="G56" s="74"/>
      <c r="H56" s="75">
        <f t="shared" si="0"/>
        <v>0</v>
      </c>
    </row>
    <row r="57" spans="1:8" s="52" customFormat="1" ht="131.25" hidden="1">
      <c r="A57" s="76"/>
      <c r="B57" s="69"/>
      <c r="C57" s="69"/>
      <c r="D57" s="77" t="s">
        <v>19</v>
      </c>
      <c r="E57" s="78"/>
      <c r="F57" s="74"/>
      <c r="G57" s="74"/>
      <c r="H57" s="75">
        <f t="shared" si="0"/>
        <v>0</v>
      </c>
    </row>
    <row r="58" spans="1:8" s="52" customFormat="1" ht="18.75">
      <c r="A58" s="76" t="s">
        <v>21</v>
      </c>
      <c r="B58" s="69">
        <v>3200</v>
      </c>
      <c r="C58" s="69"/>
      <c r="D58" s="77" t="s">
        <v>16</v>
      </c>
      <c r="E58" s="78"/>
      <c r="F58" s="74">
        <f>F59</f>
        <v>200000</v>
      </c>
      <c r="G58" s="74"/>
      <c r="H58" s="75">
        <f t="shared" si="0"/>
        <v>200000</v>
      </c>
    </row>
    <row r="59" spans="1:8" s="68" customFormat="1" ht="49.5">
      <c r="A59" s="79" t="s">
        <v>22</v>
      </c>
      <c r="B59" s="63">
        <v>3202</v>
      </c>
      <c r="C59" s="63">
        <v>1030</v>
      </c>
      <c r="D59" s="88" t="s">
        <v>17</v>
      </c>
      <c r="E59" s="65"/>
      <c r="F59" s="66">
        <v>200000</v>
      </c>
      <c r="G59" s="66"/>
      <c r="H59" s="67">
        <f t="shared" si="0"/>
        <v>200000</v>
      </c>
    </row>
    <row r="60" spans="1:8" ht="37.5">
      <c r="A60" s="14"/>
      <c r="B60" s="14"/>
      <c r="C60" s="5"/>
      <c r="D60" s="14"/>
      <c r="E60" s="45" t="s">
        <v>46</v>
      </c>
      <c r="F60" s="26">
        <f>F61</f>
        <v>558000</v>
      </c>
      <c r="G60" s="26">
        <f>G61</f>
        <v>0</v>
      </c>
      <c r="H60" s="26">
        <f t="shared" si="0"/>
        <v>558000</v>
      </c>
    </row>
    <row r="61" spans="1:8" s="52" customFormat="1" ht="37.5">
      <c r="A61" s="53" t="s">
        <v>41</v>
      </c>
      <c r="B61" s="53"/>
      <c r="C61" s="54"/>
      <c r="D61" s="55" t="s">
        <v>104</v>
      </c>
      <c r="E61" s="56"/>
      <c r="F61" s="46">
        <f>F62</f>
        <v>558000</v>
      </c>
      <c r="G61" s="46"/>
      <c r="H61" s="46">
        <f t="shared" si="0"/>
        <v>558000</v>
      </c>
    </row>
    <row r="62" spans="1:8" s="62" customFormat="1" ht="39">
      <c r="A62" s="57" t="s">
        <v>42</v>
      </c>
      <c r="B62" s="57"/>
      <c r="C62" s="58"/>
      <c r="D62" s="59" t="s">
        <v>105</v>
      </c>
      <c r="E62" s="60"/>
      <c r="F62" s="61">
        <f>F63</f>
        <v>558000</v>
      </c>
      <c r="G62" s="61"/>
      <c r="H62" s="61">
        <f t="shared" si="0"/>
        <v>558000</v>
      </c>
    </row>
    <row r="63" spans="1:8" s="52" customFormat="1" ht="18.75">
      <c r="A63" s="76">
        <v>3017210</v>
      </c>
      <c r="B63" s="69">
        <v>7210</v>
      </c>
      <c r="C63" s="69"/>
      <c r="D63" s="77" t="s">
        <v>45</v>
      </c>
      <c r="E63" s="78"/>
      <c r="F63" s="74">
        <f>F64+F65+F66</f>
        <v>558000</v>
      </c>
      <c r="G63" s="74"/>
      <c r="H63" s="75">
        <f t="shared" si="0"/>
        <v>558000</v>
      </c>
    </row>
    <row r="64" spans="1:8" ht="19.5" hidden="1">
      <c r="A64" s="40">
        <v>3017212</v>
      </c>
      <c r="B64" s="16">
        <v>7212</v>
      </c>
      <c r="C64" s="30" t="s">
        <v>44</v>
      </c>
      <c r="D64" t="s">
        <v>47</v>
      </c>
      <c r="E64" s="29"/>
      <c r="F64" s="41"/>
      <c r="G64" s="41"/>
      <c r="H64" s="28">
        <f t="shared" si="0"/>
        <v>0</v>
      </c>
    </row>
    <row r="65" spans="1:8" s="68" customFormat="1" ht="16.5">
      <c r="A65" s="79">
        <v>3017213</v>
      </c>
      <c r="B65" s="63">
        <v>7213</v>
      </c>
      <c r="C65" s="63" t="s">
        <v>44</v>
      </c>
      <c r="D65" s="88" t="s">
        <v>48</v>
      </c>
      <c r="E65" s="65"/>
      <c r="F65" s="66">
        <v>358000</v>
      </c>
      <c r="G65" s="66"/>
      <c r="H65" s="67">
        <f t="shared" si="0"/>
        <v>358000</v>
      </c>
    </row>
    <row r="66" spans="1:8" s="68" customFormat="1" ht="49.5">
      <c r="A66" s="79">
        <v>3017214</v>
      </c>
      <c r="B66" s="63">
        <v>7214</v>
      </c>
      <c r="C66" s="63" t="s">
        <v>44</v>
      </c>
      <c r="D66" s="88" t="s">
        <v>49</v>
      </c>
      <c r="E66" s="65"/>
      <c r="F66" s="66">
        <v>200000</v>
      </c>
      <c r="G66" s="66"/>
      <c r="H66" s="67">
        <f t="shared" si="0"/>
        <v>200000</v>
      </c>
    </row>
    <row r="67" spans="1:8" ht="56.25">
      <c r="A67" s="14"/>
      <c r="B67" s="14"/>
      <c r="C67" s="5"/>
      <c r="D67" s="14"/>
      <c r="E67" s="45" t="s">
        <v>64</v>
      </c>
      <c r="F67" s="26">
        <f>F68</f>
        <v>50000</v>
      </c>
      <c r="G67" s="26">
        <f>G68</f>
        <v>0</v>
      </c>
      <c r="H67" s="26">
        <f t="shared" si="0"/>
        <v>50000</v>
      </c>
    </row>
    <row r="68" spans="1:8" s="52" customFormat="1" ht="37.5">
      <c r="A68" s="53" t="s">
        <v>12</v>
      </c>
      <c r="B68" s="53"/>
      <c r="C68" s="54"/>
      <c r="D68" s="55" t="s">
        <v>102</v>
      </c>
      <c r="E68" s="56"/>
      <c r="F68" s="46">
        <f>F69</f>
        <v>50000</v>
      </c>
      <c r="G68" s="46"/>
      <c r="H68" s="46">
        <f t="shared" si="0"/>
        <v>50000</v>
      </c>
    </row>
    <row r="69" spans="1:8" s="62" customFormat="1" ht="39">
      <c r="A69" s="57" t="s">
        <v>13</v>
      </c>
      <c r="B69" s="57"/>
      <c r="C69" s="58"/>
      <c r="D69" s="59" t="s">
        <v>103</v>
      </c>
      <c r="E69" s="60"/>
      <c r="F69" s="61">
        <f>F70+F71</f>
        <v>50000</v>
      </c>
      <c r="G69" s="61"/>
      <c r="H69" s="61">
        <f t="shared" si="0"/>
        <v>50000</v>
      </c>
    </row>
    <row r="70" spans="1:8" s="52" customFormat="1" ht="18.75" hidden="1">
      <c r="A70" s="76">
        <v>1513400</v>
      </c>
      <c r="B70" s="69">
        <v>3400</v>
      </c>
      <c r="C70" s="69">
        <v>1090</v>
      </c>
      <c r="D70" s="77" t="s">
        <v>14</v>
      </c>
      <c r="E70" s="78"/>
      <c r="F70" s="74"/>
      <c r="G70" s="74"/>
      <c r="H70" s="75">
        <f t="shared" si="0"/>
        <v>0</v>
      </c>
    </row>
    <row r="71" spans="1:8" s="52" customFormat="1" ht="18.75">
      <c r="A71" s="76">
        <v>1518800</v>
      </c>
      <c r="B71" s="69">
        <v>8800</v>
      </c>
      <c r="C71" s="69" t="s">
        <v>20</v>
      </c>
      <c r="D71" s="77" t="s">
        <v>15</v>
      </c>
      <c r="E71" s="78"/>
      <c r="F71" s="74">
        <f>F72</f>
        <v>50000</v>
      </c>
      <c r="G71" s="74"/>
      <c r="H71" s="75">
        <f t="shared" si="0"/>
        <v>50000</v>
      </c>
    </row>
    <row r="72" spans="1:8" s="68" customFormat="1" ht="66">
      <c r="A72" s="79"/>
      <c r="B72" s="63"/>
      <c r="C72" s="63"/>
      <c r="D72" s="88" t="s">
        <v>23</v>
      </c>
      <c r="E72" s="65"/>
      <c r="F72" s="66">
        <v>50000</v>
      </c>
      <c r="G72" s="66"/>
      <c r="H72" s="67">
        <f t="shared" si="0"/>
        <v>50000</v>
      </c>
    </row>
    <row r="73" spans="1:8" ht="56.25">
      <c r="A73" s="14"/>
      <c r="B73" s="14"/>
      <c r="C73" s="5"/>
      <c r="D73" s="14"/>
      <c r="E73" s="45" t="s">
        <v>122</v>
      </c>
      <c r="F73" s="26">
        <f>F74</f>
        <v>1590406</v>
      </c>
      <c r="G73" s="26">
        <f>G74</f>
        <v>0</v>
      </c>
      <c r="H73" s="26">
        <f t="shared" si="0"/>
        <v>1590406</v>
      </c>
    </row>
    <row r="74" spans="1:8" s="52" customFormat="1" ht="37.5">
      <c r="A74" s="53" t="s">
        <v>0</v>
      </c>
      <c r="B74" s="53"/>
      <c r="C74" s="54"/>
      <c r="D74" s="55" t="s">
        <v>106</v>
      </c>
      <c r="E74" s="56"/>
      <c r="F74" s="46">
        <f>F75</f>
        <v>1590406</v>
      </c>
      <c r="G74" s="46"/>
      <c r="H74" s="46">
        <f t="shared" si="0"/>
        <v>1590406</v>
      </c>
    </row>
    <row r="75" spans="1:8" s="62" customFormat="1" ht="39">
      <c r="A75" s="57" t="s">
        <v>1</v>
      </c>
      <c r="B75" s="57"/>
      <c r="C75" s="58"/>
      <c r="D75" s="59" t="s">
        <v>107</v>
      </c>
      <c r="E75" s="60"/>
      <c r="F75" s="61">
        <f>F76</f>
        <v>1590406</v>
      </c>
      <c r="G75" s="61"/>
      <c r="H75" s="61">
        <f t="shared" si="0"/>
        <v>1590406</v>
      </c>
    </row>
    <row r="76" spans="1:8" s="52" customFormat="1" ht="35.25">
      <c r="A76" s="76" t="s">
        <v>2</v>
      </c>
      <c r="B76" s="69">
        <v>7840</v>
      </c>
      <c r="C76" s="69" t="s">
        <v>50</v>
      </c>
      <c r="D76" s="77" t="s">
        <v>110</v>
      </c>
      <c r="E76" s="78"/>
      <c r="F76" s="75">
        <v>1590406</v>
      </c>
      <c r="G76" s="74"/>
      <c r="H76" s="75">
        <f t="shared" si="0"/>
        <v>1590406</v>
      </c>
    </row>
    <row r="77" spans="1:8" ht="56.25">
      <c r="A77" s="14"/>
      <c r="B77" s="14"/>
      <c r="C77" s="5"/>
      <c r="D77" s="14"/>
      <c r="E77" s="45" t="s">
        <v>6</v>
      </c>
      <c r="F77" s="26">
        <f>F78</f>
        <v>505500</v>
      </c>
      <c r="G77" s="26">
        <f>G78</f>
        <v>0</v>
      </c>
      <c r="H77" s="26">
        <f t="shared" si="0"/>
        <v>505500</v>
      </c>
    </row>
    <row r="78" spans="1:8" s="52" customFormat="1" ht="37.5">
      <c r="A78" s="53" t="s">
        <v>3</v>
      </c>
      <c r="B78" s="53"/>
      <c r="C78" s="54"/>
      <c r="D78" s="55" t="s">
        <v>108</v>
      </c>
      <c r="E78" s="56"/>
      <c r="F78" s="46">
        <v>505500</v>
      </c>
      <c r="G78" s="46"/>
      <c r="H78" s="46">
        <f t="shared" si="0"/>
        <v>505500</v>
      </c>
    </row>
    <row r="79" spans="1:8" s="62" customFormat="1" ht="39">
      <c r="A79" s="57" t="s">
        <v>4</v>
      </c>
      <c r="B79" s="57"/>
      <c r="C79" s="58"/>
      <c r="D79" s="59" t="s">
        <v>109</v>
      </c>
      <c r="E79" s="60"/>
      <c r="F79" s="61">
        <v>505500</v>
      </c>
      <c r="G79" s="61"/>
      <c r="H79" s="61">
        <f t="shared" si="0"/>
        <v>505500</v>
      </c>
    </row>
    <row r="80" spans="1:8" s="52" customFormat="1" ht="84.75">
      <c r="A80" s="76" t="s">
        <v>5</v>
      </c>
      <c r="B80" s="69">
        <v>7450</v>
      </c>
      <c r="C80" s="69" t="s">
        <v>51</v>
      </c>
      <c r="D80" s="77" t="s">
        <v>111</v>
      </c>
      <c r="E80" s="78"/>
      <c r="F80" s="74">
        <v>505500</v>
      </c>
      <c r="G80" s="74"/>
      <c r="H80" s="75">
        <f t="shared" si="0"/>
        <v>505500</v>
      </c>
    </row>
    <row r="81" spans="1:8" s="13" customFormat="1" ht="20.25">
      <c r="A81" s="12"/>
      <c r="B81" s="12"/>
      <c r="C81" s="12"/>
      <c r="D81" s="19" t="s">
        <v>61</v>
      </c>
      <c r="E81"/>
      <c r="F81" s="20">
        <f>F10+F14+F28+F48+F52+F60+F67+F73+F77</f>
        <v>22147099</v>
      </c>
      <c r="G81" s="20">
        <f>G10+G14+G28+G48+G52+G60+G67+G73+G77</f>
        <v>0</v>
      </c>
      <c r="H81" s="26">
        <f t="shared" si="0"/>
        <v>22147099</v>
      </c>
    </row>
    <row r="82" spans="1:8" s="13" customFormat="1" ht="23.25" customHeight="1">
      <c r="A82" s="22"/>
      <c r="B82" s="22"/>
      <c r="C82" s="22"/>
      <c r="D82" s="22"/>
      <c r="E82" s="22"/>
      <c r="F82" s="23"/>
      <c r="G82" s="23"/>
      <c r="H82" s="23"/>
    </row>
    <row r="83" spans="1:8" s="13" customFormat="1" ht="20.25" customHeight="1">
      <c r="A83" s="22"/>
      <c r="B83" s="90" t="s">
        <v>62</v>
      </c>
      <c r="C83" s="90"/>
      <c r="D83" s="90"/>
      <c r="E83" s="84"/>
      <c r="F83" s="85"/>
      <c r="G83" s="86" t="s">
        <v>63</v>
      </c>
      <c r="H83" s="23"/>
    </row>
    <row r="84" spans="1:8" s="13" customFormat="1" ht="20.25" customHeight="1">
      <c r="A84" s="22"/>
      <c r="B84" s="22"/>
      <c r="C84" s="22"/>
      <c r="D84" s="22"/>
      <c r="E84" s="22"/>
      <c r="F84" s="23"/>
      <c r="G84" s="23"/>
      <c r="H84" s="23"/>
    </row>
    <row r="85" spans="1:8" s="13" customFormat="1" ht="30.75" customHeight="1">
      <c r="A85" s="22"/>
      <c r="B85" s="22"/>
      <c r="C85" s="22"/>
      <c r="D85" s="22"/>
      <c r="E85" s="22"/>
      <c r="F85" s="23"/>
      <c r="G85" s="23"/>
      <c r="H85" s="23"/>
    </row>
    <row r="86" spans="1:8" s="13" customFormat="1" ht="21" customHeight="1">
      <c r="A86" s="22"/>
      <c r="B86" s="22"/>
      <c r="C86" s="22"/>
      <c r="D86" s="22"/>
      <c r="E86" s="22"/>
      <c r="F86" s="23"/>
      <c r="G86" s="23"/>
      <c r="H86" s="23"/>
    </row>
    <row r="87" spans="1:8" s="13" customFormat="1" ht="12.75">
      <c r="A87" s="24"/>
      <c r="B87" s="24"/>
      <c r="C87" s="24"/>
      <c r="D87" s="21"/>
      <c r="E87" s="21"/>
      <c r="F87" s="42"/>
      <c r="G87" s="21"/>
      <c r="H87" s="21"/>
    </row>
  </sheetData>
  <sheetProtection/>
  <mergeCells count="7">
    <mergeCell ref="B83:D83"/>
    <mergeCell ref="A7:H7"/>
    <mergeCell ref="F5:H5"/>
    <mergeCell ref="F1:H1"/>
    <mergeCell ref="F2:H2"/>
    <mergeCell ref="F3:H3"/>
    <mergeCell ref="F4:H4"/>
  </mergeCells>
  <printOptions horizontalCentered="1"/>
  <pageMargins left="0.31496062992125984" right="0.1968503937007874" top="0.86" bottom="0.37" header="0.35433070866141736" footer="0.1968503937007874"/>
  <pageSetup fitToHeight="32" horizontalDpi="600" verticalDpi="600" orientation="landscape" paperSize="9" scale="55" r:id="rId1"/>
  <headerFooter alignWithMargins="0">
    <oddFooter>&amp;C&amp;P</oddFooter>
  </headerFooter>
  <rowBreaks count="4" manualBreakCount="4">
    <brk id="24" max="7" man="1"/>
    <brk id="47" max="7" man="1"/>
    <brk id="71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ofuc26</cp:lastModifiedBy>
  <cp:lastPrinted>2017-11-09T09:18:33Z</cp:lastPrinted>
  <dcterms:modified xsi:type="dcterms:W3CDTF">2017-11-09T09:20:33Z</dcterms:modified>
  <cp:category/>
  <cp:version/>
  <cp:contentType/>
  <cp:contentStatus/>
</cp:coreProperties>
</file>