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70" activeTab="0"/>
  </bookViews>
  <sheets>
    <sheet name="Лист1" sheetId="1" r:id="rId1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<sst xmlns="http://schemas.openxmlformats.org/spreadsheetml/2006/main" count="46" uniqueCount="45">
  <si>
    <t>Департамент охорони здоров'я Харківської обласної державної адміністрації (головни розпорядник)</t>
  </si>
  <si>
    <t>Департамент охорони здоров'я Харківської обласної державної адміністрації (відповідальний виконавець)</t>
  </si>
  <si>
    <t>КПКВКМБ 0719410, у тому числі:</t>
  </si>
  <si>
    <t xml:space="preserve">за рахунок коштів поточного року </t>
  </si>
  <si>
    <t>видатки споживання ‒ загальний фонд</t>
  </si>
  <si>
    <t xml:space="preserve">за рахунок коштів минулих періодів </t>
  </si>
  <si>
    <t>Бюджет міста Куп’янська</t>
  </si>
  <si>
    <t>Бюджет міста Люботина</t>
  </si>
  <si>
    <t>Бюджет міста Первомайського</t>
  </si>
  <si>
    <t>Районний бюджет Богодухівського району</t>
  </si>
  <si>
    <t>Районний бюджет Зміївського району</t>
  </si>
  <si>
    <t>Районний бюджет Чугуївського району</t>
  </si>
  <si>
    <t>Бюджет Золочівської селищної ОТГ</t>
  </si>
  <si>
    <t>Бюджет Лозівської міської ОТГ</t>
  </si>
  <si>
    <t>Бюджет Ізюмської міської ОТГ</t>
  </si>
  <si>
    <t xml:space="preserve">Всього обсяг коштів медичної субвенції </t>
  </si>
  <si>
    <t>Найменування бюджету ‒ одержувача/надавача міжбюджетного трансферту</t>
  </si>
  <si>
    <t>Обласний бюджет усього,  у т.ч.:</t>
  </si>
  <si>
    <t>КПКВКМБ 0712010</t>
  </si>
  <si>
    <t>КПКВКМБ 0712020</t>
  </si>
  <si>
    <t>КПКВКМБ 0712040</t>
  </si>
  <si>
    <t>КПКВКМБ 0712050</t>
  </si>
  <si>
    <t>КПКВКМБ 0712060</t>
  </si>
  <si>
    <t>КПКВКМБ 0712070</t>
  </si>
  <si>
    <t>КПКВКМБ 0712090</t>
  </si>
  <si>
    <t>КПКВКМБ 0712100</t>
  </si>
  <si>
    <t>КПКВКМБ 0712130</t>
  </si>
  <si>
    <t>КПКВКМБ 0712151</t>
  </si>
  <si>
    <t xml:space="preserve">ПЕРЕРОЗПОДІЛ
коштів медичної субвенції з державного бюджету місцевим бюджетам </t>
  </si>
  <si>
    <t>поточні видатки</t>
  </si>
  <si>
    <t>бюджет розвитку ‒ спеціальний фонд (системи безперебійного живлення та апарати штучної вентиляції легень)</t>
  </si>
  <si>
    <t xml:space="preserve">Заступник директора Департаменту   </t>
  </si>
  <si>
    <t xml:space="preserve">охорони здоров'я Харківської </t>
  </si>
  <si>
    <t xml:space="preserve">начальник управління з питань </t>
  </si>
  <si>
    <t>фармації, фінансування та економіки</t>
  </si>
  <si>
    <t>Геннадій БОНДАРЧУК</t>
  </si>
  <si>
    <r>
      <t xml:space="preserve">обласної державної адміністрації </t>
    </r>
    <r>
      <rPr>
        <sz val="16"/>
        <rFont val="Arial"/>
        <family val="2"/>
      </rPr>
      <t>‒</t>
    </r>
  </si>
  <si>
    <t>бюджет розвитку ‒ спеціальний фонд</t>
  </si>
  <si>
    <t>бюджет розвитку ‒ спеціальний фонд (системи безпере-бійного живлення та апарати штучної вентиляції легень)</t>
  </si>
  <si>
    <t>на відшкоду-вання вартості препаратів інсуліну та десмопре-сину</t>
  </si>
  <si>
    <t>системи безперебій-ного живлення</t>
  </si>
  <si>
    <t>Зміни обсягу медичної субвенції з державного бюджету місцевим бюджетам 
(збільшення " + ", зменшення " ‒ ") з них:</t>
  </si>
  <si>
    <t>грн</t>
  </si>
  <si>
    <t>Додаток 6</t>
  </si>
  <si>
    <t>Районний бюджет Красноградського району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</si>
</sst>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29"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8"/>
      <color indexed="8"/>
      <name val="Times New Roman"/>
      <family val="2"/>
    </font>
    <font>
      <b/>
      <sz val="18"/>
      <color indexed="8"/>
      <name val="Times New Roma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right" vertical="top"/>
    </xf>
    <xf numFmtId="0" fontId="4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70" zoomScaleSheetLayoutView="100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33203125" defaultRowHeight="12.75"/>
  <cols>
    <col min="1" max="1" width="41.5" style="1" customWidth="1"/>
    <col min="2" max="2" width="12.66015625" style="1" customWidth="1"/>
    <col min="3" max="3" width="13.33203125" style="1" customWidth="1"/>
    <col min="4" max="4" width="14.66015625" style="1" customWidth="1"/>
    <col min="5" max="5" width="12.5" style="1" customWidth="1"/>
    <col min="6" max="6" width="16.33203125" style="1" customWidth="1"/>
    <col min="7" max="7" width="14" style="1" customWidth="1"/>
    <col min="8" max="8" width="13.16015625" style="1" customWidth="1"/>
    <col min="9" max="9" width="13" style="1" customWidth="1"/>
    <col min="10" max="16384" width="8.83203125" style="1" customWidth="1"/>
  </cols>
  <sheetData>
    <row r="1" spans="1:9" ht="23.25">
      <c r="A1" s="15"/>
      <c r="B1" s="15"/>
      <c r="C1" s="15"/>
      <c r="D1" s="15"/>
      <c r="E1" s="15"/>
      <c r="F1" s="15"/>
      <c r="G1" s="15"/>
      <c r="H1" s="20" t="s">
        <v>43</v>
      </c>
      <c r="I1" s="20"/>
    </row>
    <row r="2" spans="1:9" ht="23.25">
      <c r="A2" s="15"/>
      <c r="B2" s="15"/>
      <c r="C2" s="15"/>
      <c r="D2" s="15"/>
      <c r="E2" s="15"/>
      <c r="F2" s="15"/>
      <c r="G2" s="15"/>
      <c r="H2" s="18"/>
      <c r="I2" s="18"/>
    </row>
    <row r="3" spans="1:9" ht="48" customHeight="1">
      <c r="A3" s="23" t="s">
        <v>28</v>
      </c>
      <c r="B3" s="24"/>
      <c r="C3" s="24"/>
      <c r="D3" s="24"/>
      <c r="E3" s="24"/>
      <c r="F3" s="24"/>
      <c r="G3" s="24"/>
      <c r="H3" s="24"/>
      <c r="I3" s="24"/>
    </row>
    <row r="4" ht="18.75">
      <c r="I4" s="1" t="s">
        <v>42</v>
      </c>
    </row>
    <row r="5" spans="1:9" ht="33.75" customHeight="1">
      <c r="A5" s="19" t="s">
        <v>16</v>
      </c>
      <c r="B5" s="19" t="s">
        <v>15</v>
      </c>
      <c r="C5" s="19" t="s">
        <v>41</v>
      </c>
      <c r="D5" s="19"/>
      <c r="E5" s="19"/>
      <c r="F5" s="19"/>
      <c r="G5" s="19"/>
      <c r="H5" s="19"/>
      <c r="I5" s="19"/>
    </row>
    <row r="6" spans="1:9" ht="18.75">
      <c r="A6" s="19"/>
      <c r="B6" s="19"/>
      <c r="C6" s="28" t="s">
        <v>3</v>
      </c>
      <c r="D6" s="28"/>
      <c r="E6" s="28"/>
      <c r="F6" s="28"/>
      <c r="G6" s="19" t="s">
        <v>5</v>
      </c>
      <c r="H6" s="19"/>
      <c r="I6" s="19"/>
    </row>
    <row r="7" spans="1:9" ht="38.25" customHeight="1">
      <c r="A7" s="19"/>
      <c r="B7" s="19"/>
      <c r="C7" s="25" t="s">
        <v>4</v>
      </c>
      <c r="D7" s="26"/>
      <c r="E7" s="27"/>
      <c r="F7" s="21" t="s">
        <v>30</v>
      </c>
      <c r="G7" s="21" t="s">
        <v>38</v>
      </c>
      <c r="H7" s="21" t="s">
        <v>37</v>
      </c>
      <c r="I7" s="21" t="s">
        <v>4</v>
      </c>
    </row>
    <row r="8" spans="1:9" ht="153.75" customHeight="1">
      <c r="A8" s="19"/>
      <c r="B8" s="19"/>
      <c r="C8" s="2" t="s">
        <v>39</v>
      </c>
      <c r="D8" s="2" t="s">
        <v>29</v>
      </c>
      <c r="E8" s="2" t="s">
        <v>40</v>
      </c>
      <c r="F8" s="22"/>
      <c r="G8" s="22"/>
      <c r="H8" s="22"/>
      <c r="I8" s="22"/>
    </row>
    <row r="9" spans="1:9" ht="63.75">
      <c r="A9" s="3" t="s">
        <v>0</v>
      </c>
      <c r="B9" s="4">
        <f>C9+D9+E9+F9+G9+I9+H9</f>
        <v>0</v>
      </c>
      <c r="C9" s="4">
        <f>C10</f>
        <v>-780372</v>
      </c>
      <c r="D9" s="4">
        <f aca="true" t="shared" si="0" ref="D9:I9">D10</f>
        <v>-13273940</v>
      </c>
      <c r="E9" s="4">
        <f t="shared" si="0"/>
        <v>3787260</v>
      </c>
      <c r="F9" s="4">
        <f t="shared" si="0"/>
        <v>10267052</v>
      </c>
      <c r="G9" s="4">
        <f t="shared" si="0"/>
        <v>295688</v>
      </c>
      <c r="H9" s="4">
        <f t="shared" si="0"/>
        <v>-198704</v>
      </c>
      <c r="I9" s="4">
        <f t="shared" si="0"/>
        <v>-96984</v>
      </c>
    </row>
    <row r="10" spans="1:9" ht="63.75">
      <c r="A10" s="3" t="s">
        <v>1</v>
      </c>
      <c r="B10" s="4">
        <f>B11+B22</f>
        <v>0</v>
      </c>
      <c r="C10" s="4">
        <f>C11+C22</f>
        <v>-780372</v>
      </c>
      <c r="D10" s="4">
        <f>D11+D22</f>
        <v>-13273940</v>
      </c>
      <c r="E10" s="4">
        <f>E11+E22</f>
        <v>3787260</v>
      </c>
      <c r="F10" s="4">
        <f>F11+F22</f>
        <v>10267052</v>
      </c>
      <c r="G10" s="4">
        <f>G11+G22</f>
        <v>295688</v>
      </c>
      <c r="H10" s="4">
        <f>H11+H22</f>
        <v>-198704</v>
      </c>
      <c r="I10" s="4">
        <f>I11+I22</f>
        <v>-96984</v>
      </c>
    </row>
    <row r="11" spans="1:9" ht="32.25">
      <c r="A11" s="3" t="s">
        <v>2</v>
      </c>
      <c r="B11" s="4">
        <f>SUM(B12:B21)</f>
        <v>3006888</v>
      </c>
      <c r="C11" s="4">
        <f>SUM(C12:C21)</f>
        <v>-780372</v>
      </c>
      <c r="D11" s="4">
        <f aca="true" t="shared" si="1" ref="D11:I11">SUM(D12:D21)</f>
        <v>0</v>
      </c>
      <c r="E11" s="4">
        <f t="shared" si="1"/>
        <v>3787260</v>
      </c>
      <c r="F11" s="4">
        <f t="shared" si="1"/>
        <v>0</v>
      </c>
      <c r="G11" s="4">
        <f t="shared" si="1"/>
        <v>0</v>
      </c>
      <c r="H11" s="4">
        <f>SUM(H12:H21)</f>
        <v>0</v>
      </c>
      <c r="I11" s="4">
        <f t="shared" si="1"/>
        <v>0</v>
      </c>
    </row>
    <row r="12" spans="1:9" ht="18.75">
      <c r="A12" s="17" t="s">
        <v>6</v>
      </c>
      <c r="B12" s="6">
        <f aca="true" t="shared" si="2" ref="B12:B20">C12+D12+E12+F12+G12+I12+H12</f>
        <v>517440</v>
      </c>
      <c r="C12" s="6"/>
      <c r="D12" s="6"/>
      <c r="E12" s="6">
        <v>517440</v>
      </c>
      <c r="F12" s="6"/>
      <c r="G12" s="6"/>
      <c r="H12" s="6"/>
      <c r="I12" s="6"/>
    </row>
    <row r="13" spans="1:9" ht="18.75">
      <c r="A13" s="17" t="s">
        <v>7</v>
      </c>
      <c r="B13" s="6">
        <f t="shared" si="2"/>
        <v>-61851</v>
      </c>
      <c r="C13" s="6">
        <v>-61851</v>
      </c>
      <c r="D13" s="6"/>
      <c r="E13" s="6"/>
      <c r="F13" s="6"/>
      <c r="G13" s="6"/>
      <c r="H13" s="6"/>
      <c r="I13" s="6"/>
    </row>
    <row r="14" spans="1:9" ht="18.75">
      <c r="A14" s="17" t="s">
        <v>8</v>
      </c>
      <c r="B14" s="6">
        <f t="shared" si="2"/>
        <v>823583.5</v>
      </c>
      <c r="C14" s="6"/>
      <c r="D14" s="6"/>
      <c r="E14" s="6">
        <v>2733036.95</v>
      </c>
      <c r="F14" s="6"/>
      <c r="G14" s="6"/>
      <c r="H14" s="6"/>
      <c r="I14" s="6"/>
    </row>
    <row r="15" spans="1:9" ht="32.25">
      <c r="A15" s="17" t="s">
        <v>9</v>
      </c>
      <c r="B15" s="6">
        <f t="shared" si="2"/>
        <v>517440</v>
      </c>
      <c r="C15" s="6"/>
      <c r="D15" s="6"/>
      <c r="E15" s="6">
        <v>517440</v>
      </c>
      <c r="F15" s="6"/>
      <c r="G15" s="6"/>
      <c r="H15" s="6"/>
      <c r="I15" s="6"/>
    </row>
    <row r="16" spans="1:9" ht="32.25">
      <c r="A16" s="17" t="s">
        <v>10</v>
      </c>
      <c r="B16" s="6">
        <f t="shared" si="2"/>
        <v>200792</v>
      </c>
      <c r="C16" s="6">
        <v>-246148</v>
      </c>
      <c r="D16" s="6"/>
      <c r="E16" s="6">
        <v>446940</v>
      </c>
      <c r="F16" s="6"/>
      <c r="G16" s="6"/>
      <c r="H16" s="6"/>
      <c r="I16" s="6"/>
    </row>
    <row r="17" spans="1:9" s="31" customFormat="1" ht="32.25">
      <c r="A17" s="29" t="s">
        <v>44</v>
      </c>
      <c r="B17" s="30">
        <f t="shared" si="2"/>
        <v>459444</v>
      </c>
      <c r="C17" s="30">
        <v>-57996</v>
      </c>
      <c r="D17" s="30"/>
      <c r="E17" s="30">
        <v>517440</v>
      </c>
      <c r="F17" s="30"/>
      <c r="G17" s="30"/>
      <c r="H17" s="30"/>
      <c r="I17" s="30"/>
    </row>
    <row r="18" spans="1:9" ht="32.25">
      <c r="A18" s="17" t="s">
        <v>11</v>
      </c>
      <c r="B18" s="6">
        <f t="shared" si="2"/>
        <v>-260777</v>
      </c>
      <c r="C18" s="6">
        <v>-260777</v>
      </c>
      <c r="D18" s="6"/>
      <c r="E18" s="6"/>
      <c r="F18" s="6"/>
      <c r="G18" s="6"/>
      <c r="H18" s="6"/>
      <c r="I18" s="6"/>
    </row>
    <row r="19" spans="1:9" ht="32.25">
      <c r="A19" s="17" t="s">
        <v>12</v>
      </c>
      <c r="B19" s="6">
        <f t="shared" si="2"/>
        <v>-153600</v>
      </c>
      <c r="C19" s="6">
        <v>-153600</v>
      </c>
      <c r="D19" s="6"/>
      <c r="E19" s="6"/>
      <c r="F19" s="6"/>
      <c r="G19" s="6"/>
      <c r="H19" s="6"/>
      <c r="I19" s="6"/>
    </row>
    <row r="20" spans="1:9" ht="18.75">
      <c r="A20" s="17" t="s">
        <v>13</v>
      </c>
      <c r="B20" s="6">
        <f t="shared" si="2"/>
        <v>517440</v>
      </c>
      <c r="C20" s="6"/>
      <c r="D20" s="6"/>
      <c r="E20" s="6">
        <v>517440</v>
      </c>
      <c r="F20" s="6"/>
      <c r="G20" s="6"/>
      <c r="H20" s="6"/>
      <c r="I20" s="6"/>
    </row>
    <row r="21" spans="1:9" ht="18.75">
      <c r="A21" s="17" t="s">
        <v>14</v>
      </c>
      <c r="B21" s="6">
        <f aca="true" t="shared" si="3" ref="B21:B31">C21+D21+E21+F21+G21+I21+H21</f>
        <v>446940</v>
      </c>
      <c r="C21" s="6"/>
      <c r="D21" s="6"/>
      <c r="E21" s="6">
        <v>446940</v>
      </c>
      <c r="F21" s="6"/>
      <c r="G21" s="6"/>
      <c r="H21" s="6"/>
      <c r="I21" s="6"/>
    </row>
    <row r="22" spans="1:9" ht="18.75">
      <c r="A22" s="7" t="s">
        <v>17</v>
      </c>
      <c r="B22" s="4">
        <f aca="true" t="shared" si="4" ref="B22:I22">SUM(B23:B32)</f>
        <v>-3006888</v>
      </c>
      <c r="C22" s="4">
        <f t="shared" si="4"/>
        <v>0</v>
      </c>
      <c r="D22" s="4">
        <f t="shared" si="4"/>
        <v>-13273940</v>
      </c>
      <c r="E22" s="4">
        <f t="shared" si="4"/>
        <v>0</v>
      </c>
      <c r="F22" s="4">
        <f t="shared" si="4"/>
        <v>10267052</v>
      </c>
      <c r="G22" s="4">
        <f t="shared" si="4"/>
        <v>295688</v>
      </c>
      <c r="H22" s="4">
        <f t="shared" si="4"/>
        <v>-198704</v>
      </c>
      <c r="I22" s="4">
        <f t="shared" si="4"/>
        <v>-96984</v>
      </c>
    </row>
    <row r="23" spans="1:9" ht="18.75">
      <c r="A23" s="5" t="s">
        <v>18</v>
      </c>
      <c r="B23" s="6">
        <f t="shared" si="3"/>
        <v>5665710</v>
      </c>
      <c r="C23" s="6"/>
      <c r="D23" s="6"/>
      <c r="E23" s="6"/>
      <c r="F23" s="6">
        <v>5665710</v>
      </c>
      <c r="G23" s="6"/>
      <c r="H23" s="6"/>
      <c r="I23" s="6"/>
    </row>
    <row r="24" spans="1:9" ht="18.75">
      <c r="A24" s="5" t="s">
        <v>19</v>
      </c>
      <c r="B24" s="6">
        <f t="shared" si="3"/>
        <v>3177386</v>
      </c>
      <c r="C24" s="6"/>
      <c r="D24" s="6">
        <v>-1520940</v>
      </c>
      <c r="E24" s="6"/>
      <c r="F24" s="6">
        <v>4601342</v>
      </c>
      <c r="G24" s="6">
        <f>295688</f>
        <v>295688</v>
      </c>
      <c r="H24" s="6">
        <f>-198704</f>
        <v>-198704</v>
      </c>
      <c r="I24" s="6"/>
    </row>
    <row r="25" spans="1:9" ht="18.75">
      <c r="A25" s="5" t="s">
        <v>20</v>
      </c>
      <c r="B25" s="6">
        <f t="shared" si="3"/>
        <v>-222000</v>
      </c>
      <c r="C25" s="6"/>
      <c r="D25" s="6">
        <v>-222000</v>
      </c>
      <c r="E25" s="6"/>
      <c r="F25" s="6"/>
      <c r="G25" s="6"/>
      <c r="H25" s="6"/>
      <c r="I25" s="6"/>
    </row>
    <row r="26" spans="1:9" ht="18.75">
      <c r="A26" s="5" t="s">
        <v>21</v>
      </c>
      <c r="B26" s="6">
        <f t="shared" si="3"/>
        <v>-158000</v>
      </c>
      <c r="C26" s="6"/>
      <c r="D26" s="6">
        <v>-158000</v>
      </c>
      <c r="E26" s="6"/>
      <c r="F26" s="6"/>
      <c r="G26" s="6"/>
      <c r="H26" s="6"/>
      <c r="I26" s="6"/>
    </row>
    <row r="27" spans="1:9" ht="18.75">
      <c r="A27" s="5" t="s">
        <v>22</v>
      </c>
      <c r="B27" s="6">
        <f t="shared" si="3"/>
        <v>-742000</v>
      </c>
      <c r="C27" s="6"/>
      <c r="D27" s="6">
        <v>-742000</v>
      </c>
      <c r="E27" s="6"/>
      <c r="F27" s="6"/>
      <c r="G27" s="6"/>
      <c r="H27" s="6"/>
      <c r="I27" s="6"/>
    </row>
    <row r="28" spans="1:9" ht="18.75">
      <c r="A28" s="5" t="s">
        <v>23</v>
      </c>
      <c r="B28" s="6">
        <f t="shared" si="3"/>
        <v>-9387000</v>
      </c>
      <c r="C28" s="6"/>
      <c r="D28" s="6">
        <v>-9387000</v>
      </c>
      <c r="E28" s="6"/>
      <c r="F28" s="6"/>
      <c r="G28" s="6"/>
      <c r="H28" s="6"/>
      <c r="I28" s="6"/>
    </row>
    <row r="29" spans="1:9" ht="18.75">
      <c r="A29" s="5" t="s">
        <v>24</v>
      </c>
      <c r="B29" s="6">
        <f t="shared" si="3"/>
        <v>-416984</v>
      </c>
      <c r="C29" s="6"/>
      <c r="D29" s="6">
        <v>-380000</v>
      </c>
      <c r="E29" s="6"/>
      <c r="F29" s="6"/>
      <c r="G29" s="6"/>
      <c r="H29" s="6"/>
      <c r="I29" s="6">
        <v>-36984</v>
      </c>
    </row>
    <row r="30" spans="1:9" ht="18.75">
      <c r="A30" s="5" t="s">
        <v>25</v>
      </c>
      <c r="B30" s="6">
        <f t="shared" si="3"/>
        <v>-297000</v>
      </c>
      <c r="C30" s="6"/>
      <c r="D30" s="6">
        <v>-237000</v>
      </c>
      <c r="E30" s="6"/>
      <c r="F30" s="6"/>
      <c r="G30" s="6"/>
      <c r="H30" s="6"/>
      <c r="I30" s="6">
        <v>-60000</v>
      </c>
    </row>
    <row r="31" spans="1:9" ht="18.75">
      <c r="A31" s="5" t="s">
        <v>26</v>
      </c>
      <c r="B31" s="6">
        <f t="shared" si="3"/>
        <v>-154000</v>
      </c>
      <c r="C31" s="6"/>
      <c r="D31" s="6">
        <v>-154000</v>
      </c>
      <c r="E31" s="6"/>
      <c r="F31" s="6"/>
      <c r="G31" s="6"/>
      <c r="H31" s="6"/>
      <c r="I31" s="6"/>
    </row>
    <row r="32" spans="1:9" ht="18.75">
      <c r="A32" s="5" t="s">
        <v>27</v>
      </c>
      <c r="B32" s="6">
        <f>C32+D32+E32+F32+G32+I32+H32</f>
        <v>-473000</v>
      </c>
      <c r="C32" s="6"/>
      <c r="D32" s="6">
        <v>-473000</v>
      </c>
      <c r="E32" s="6"/>
      <c r="F32" s="6"/>
      <c r="G32" s="6"/>
      <c r="H32" s="6"/>
      <c r="I32" s="6"/>
    </row>
    <row r="34" spans="1:10" s="8" customFormat="1" ht="20.25">
      <c r="A34" s="10" t="s">
        <v>31</v>
      </c>
      <c r="B34" s="11"/>
      <c r="C34" s="11"/>
      <c r="D34" s="11"/>
      <c r="E34" s="11"/>
      <c r="F34" s="12"/>
      <c r="G34" s="12"/>
      <c r="H34" s="12"/>
      <c r="I34" s="12"/>
      <c r="J34" s="9"/>
    </row>
    <row r="35" spans="1:9" s="8" customFormat="1" ht="20.25">
      <c r="A35" s="10" t="s">
        <v>32</v>
      </c>
      <c r="B35" s="11"/>
      <c r="C35" s="11"/>
      <c r="D35" s="11"/>
      <c r="E35" s="11"/>
      <c r="F35" s="12"/>
      <c r="G35" s="12"/>
      <c r="H35" s="12"/>
      <c r="I35" s="12"/>
    </row>
    <row r="36" spans="1:9" s="8" customFormat="1" ht="20.25">
      <c r="A36" s="10" t="s">
        <v>36</v>
      </c>
      <c r="B36" s="11"/>
      <c r="C36" s="11"/>
      <c r="D36" s="11"/>
      <c r="E36" s="11"/>
      <c r="F36" s="13"/>
      <c r="G36" s="13"/>
      <c r="H36" s="13"/>
      <c r="I36" s="13"/>
    </row>
    <row r="37" spans="1:11" s="8" customFormat="1" ht="20.25">
      <c r="A37" s="10" t="s">
        <v>33</v>
      </c>
      <c r="B37" s="10"/>
      <c r="C37" s="10"/>
      <c r="D37" s="10"/>
      <c r="E37" s="10"/>
      <c r="F37" s="12"/>
      <c r="G37" s="12"/>
      <c r="H37" s="12"/>
      <c r="I37" s="12"/>
      <c r="J37" s="9"/>
      <c r="K37" s="9"/>
    </row>
    <row r="38" spans="1:11" s="8" customFormat="1" ht="20.25">
      <c r="A38" s="10" t="s">
        <v>34</v>
      </c>
      <c r="B38" s="10"/>
      <c r="C38" s="10"/>
      <c r="D38" s="10"/>
      <c r="E38" s="10"/>
      <c r="F38" s="14"/>
      <c r="H38" s="16" t="s">
        <v>35</v>
      </c>
      <c r="I38" s="14"/>
      <c r="J38" s="9"/>
      <c r="K38" s="9"/>
    </row>
  </sheetData>
  <sheetProtection/>
  <mergeCells count="12">
    <mergeCell ref="C6:F6"/>
    <mergeCell ref="C5:I5"/>
    <mergeCell ref="G6:I6"/>
    <mergeCell ref="B5:B8"/>
    <mergeCell ref="A5:A8"/>
    <mergeCell ref="H1:I1"/>
    <mergeCell ref="H7:H8"/>
    <mergeCell ref="A3:I3"/>
    <mergeCell ref="G7:G8"/>
    <mergeCell ref="I7:I8"/>
    <mergeCell ref="F7:F8"/>
    <mergeCell ref="C7:E7"/>
  </mergeCells>
  <printOptions/>
  <pageMargins left="0.7086614173228347" right="0.31" top="0.7874015748031497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МОСКОВА Томара Витальевна</dc:creator>
  <cp:keywords/>
  <dc:description/>
  <cp:lastModifiedBy>c26</cp:lastModifiedBy>
  <dcterms:created xsi:type="dcterms:W3CDTF">2020-12-10T16:36:42Z</dcterms:created>
  <dcterms:modified xsi:type="dcterms:W3CDTF">2020-12-17T06:31:39Z</dcterms:modified>
  <cp:category/>
  <cp:version/>
  <cp:contentType/>
  <cp:contentStatus/>
</cp:coreProperties>
</file>