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255" windowHeight="9990" tabRatio="689" activeTab="0"/>
  </bookViews>
  <sheets>
    <sheet name="перелік ДКБ зняття" sheetId="1" r:id="rId1"/>
  </sheets>
  <definedNames>
    <definedName name="_xlnm.Print_Titles" localSheetId="0">'перелік ДКБ зняття'!$4:$6</definedName>
    <definedName name="_xlnm.Print_Area" localSheetId="0">'перелік ДКБ зняття'!$A$1:$L$32</definedName>
  </definedNames>
  <calcPr fullCalcOnLoad="1"/>
</workbook>
</file>

<file path=xl/sharedStrings.xml><?xml version="1.0" encoding="utf-8"?>
<sst xmlns="http://schemas.openxmlformats.org/spreadsheetml/2006/main" count="109" uniqueCount="58">
  <si>
    <t>№ п/п</t>
  </si>
  <si>
    <t>ВСЬОГО</t>
  </si>
  <si>
    <t>-</t>
  </si>
  <si>
    <t>Рік початку та завершення будівництва</t>
  </si>
  <si>
    <t>Загальна  вартість будівництва, 
гривень</t>
  </si>
  <si>
    <t>Рівень виконання робіт на початок бюджетного періоду, 
%</t>
  </si>
  <si>
    <t>збільшення 
(+)</t>
  </si>
  <si>
    <t>зменшення 
(-)</t>
  </si>
  <si>
    <t>2018-2020</t>
  </si>
  <si>
    <t>у наявності</t>
  </si>
  <si>
    <t>2019-2020</t>
  </si>
  <si>
    <t>Розпорядник коштів</t>
  </si>
  <si>
    <t>Департамент капітального будівництва ХОДА</t>
  </si>
  <si>
    <t>2012-2020</t>
  </si>
  <si>
    <t>Красноградський район</t>
  </si>
  <si>
    <t>м. Харків</t>
  </si>
  <si>
    <t>Проведення робіт по реабілітації, пов’язаних із реконструкцією будівлі обласного комунального закладу Харківського історичного музею – пам’ятки архітектури місцевого значення (охоронний номер 432), що розташована за адресою: м. Харків, вул. Університетська, 5 (коригування)</t>
  </si>
  <si>
    <t>Капітальний ремонт комунального закладу охорони здоров’я "ОБЛАСНИЙ КЛІНІЧНИЙ СПЕЦІАЛІЗОВАНИЙ ДИСПАНСЕР РАДІАЦІЙНОГО ЗАХИСТУ НАСЕЛЕННЯ" з частковим благоустроєм прилеглої території по вул. Новгородська,85 в м. Харкові</t>
  </si>
  <si>
    <t>2020-2022</t>
  </si>
  <si>
    <t>Капітальний ремонт покрівлі КЗОЗ "ОБЛАСНИЙ БУДИНОК ДИТИНИ № 3" розташованого за адресою: м. Харків, вул. Амосова, 44 (коригування)</t>
  </si>
  <si>
    <t>Рівень готовності об'єкта на кінець бюджетного періоду, 
% *</t>
  </si>
  <si>
    <t>Капітальний ремонт покрівлі хірургічного корпусу літ. Б-2 комунального некомерційного підприємства «Обласний центр онкології» по вул. Лісопарківській, 4 в м. Харкові (коригування)</t>
  </si>
  <si>
    <t>"Реабілітація (реставрація) будівлі лікарні пам'ятки архітектури місцевого значення (охоронний номер 684) за адресою: Харківська область, м. Красноград, вул. Шиндлера, 91" (Корегування)</t>
  </si>
  <si>
    <t>Золочівський район</t>
  </si>
  <si>
    <t>Відновлення пам'ятки архітектури XIX cтоліття - комори з пристосуванням під виставкові та конференційну зали на території Національного літературно - меморіального музею Г. С. Сковороди, с. Сковородинівка Золочівського району Харківської області (реставрація) (корегування)</t>
  </si>
  <si>
    <t>2018-2021</t>
  </si>
  <si>
    <t>Реставраційні роботи частини покрівлі та внутрішніх приміщень пам'ятки архітектури обласного комунального закладу "Харківський державний академічний український драматичний театр ім. Т.Г. Шевченка" по вул. Сумській, 9 в м. Харкові</t>
  </si>
  <si>
    <t>Капітальний ремонт будівлі хірургічного корпусу Літ. В-4 КЗОЗ «Обласна клінічна лікарня – Центр екстреної медичної допомоги та медицини катастроф» по пр. Правди, 13 в  м. Харкові (коригування)</t>
  </si>
  <si>
    <t>на коригуванні</t>
  </si>
  <si>
    <t>Капітальний ремонт будівлі КНП ХОР «Обласний клінічний протитуберкульозний диспансер №7» із заміною внутрішніх інженерних мереж, який розташований за адресою: м. Харків, пр. Московський, 197</t>
  </si>
  <si>
    <t>2020-2021</t>
  </si>
  <si>
    <t>Близнюківський район</t>
  </si>
  <si>
    <t>Реконструкція нежитлового приміщення банку "Україна" для розміщення дошкільного навчального закладу, за адресою: вул. Комсомольська, 35 смт Близнюки Харківської обл. (коригування)</t>
  </si>
  <si>
    <t>2016-2020</t>
  </si>
  <si>
    <t>Богодухівський район</t>
  </si>
  <si>
    <t>Розробка науково-проектної документації на виконання першочергових невідкладних консерваційних та противоаварійних (реставраційних) робіт  палацово-паркового комплексу  "Садиба" за адресою: вул. Санаторська, 8, смт Шарівка, Богодухівський район, Харківська область</t>
  </si>
  <si>
    <t>Реконструкція системи теплопостачання Красноградського коледжу КЗ "Харківська гуманітарно-педагогічна академія" Харківської обласної ради за адресою: вул. Московська, 47, м. Красноград, Харківська область</t>
  </si>
  <si>
    <t>Реконструкція КНП ХОР "Обласна клінічна травматологічна лікарня" по вул. Салтівське шосе, 266, корпус В у м. Харкові</t>
  </si>
  <si>
    <t>Реконструкція КЗОЗ Обласна дитяча клінічна лікарня № 1 по вул. Клочківська, 337-А, у м. Харкові</t>
  </si>
  <si>
    <t>Департамент капітального будівництва ХОДА (за КПКВК 1517366 для сплати ПДВ в рамках Надзвичайної кредитної програми для відновлення України)</t>
  </si>
  <si>
    <t xml:space="preserve">Наявність проєктно-кошторисної документації </t>
  </si>
  <si>
    <t>2020-2020</t>
  </si>
  <si>
    <t>"Ремонт (реставраційний) частини (балкону) пам’ятки архітектури та історії, місцевого значення за адресою: м. Харків, вул. Жон Мироносиць,  9 літ. «А-2»"</t>
  </si>
  <si>
    <t xml:space="preserve"> </t>
  </si>
  <si>
    <t>Загальна сума зменшення</t>
  </si>
  <si>
    <t xml:space="preserve">Пропозиції щодо перерозподілу коштів обласного бюджету по Департаменту капітального будівництва Харківської обласної державної адміністрації  </t>
  </si>
  <si>
    <t>Капітальний ремонт покрівлі даху учбового корпусу КЗОЗ "Богодухівський медичний коледж" по вул. Центральна, 29 в м. Богодухів Харківської області</t>
  </si>
  <si>
    <t>Будівництво амбулаторії загальної практики – сімейної медицини в селі Петрівка за адресою: вул. Перемоги, будинок 1-А, село Петрівка, Красноградський район, Харківська область (коригування)</t>
  </si>
  <si>
    <t>субвенція з обласного бюджету районному бюджету Красноградського району</t>
  </si>
  <si>
    <t>Будівництво амбулаторії загальної практики – сімейної медицини в селі Миколо-Комишувата за адресою: вулиця Українська, будинок 5, село Миколо-Комишувата, Красноградський район, Харківська область (коригування)</t>
  </si>
  <si>
    <t>Ремонтно-реставраційні роботи (реставрація) будівлі КОМУНАЛЬНОГО ЗАКЛАДУ "ХАРКІВСЬКИЙ ОБЛАСНИЙ ПАЛАЦ ДИТЯЧОЇ ТА ЮНАЦЬКОЇ ТВОРЧОСТІ" - пам'ятки історії місцевого значення (охоронний номер 13), що розташована за адресою: м. Харків, вул. Сумська, 37</t>
  </si>
  <si>
    <t>2019-2021</t>
  </si>
  <si>
    <t>Додаток 9</t>
  </si>
  <si>
    <t>грн</t>
  </si>
  <si>
    <t xml:space="preserve">Найменування об'єкта </t>
  </si>
  <si>
    <t>Передбачено в обласному бюджеті на 2020 рік</t>
  </si>
  <si>
    <t>Зміна обсягу видатків</t>
  </si>
  <si>
    <t>Уточнений обсяг видатків бюджету розвитку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</si>
</sst>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;[Red]#,##0.000"/>
    <numFmt numFmtId="165" formatCode="#,##0.000"/>
    <numFmt numFmtId="166" formatCode="_-* #,##0.000\ _₽_-;\-* #,##0.000\ _₽_-;_-* &quot;-&quot;??\ _₽_-;_-@_-"/>
    <numFmt numFmtId="167" formatCode="_-* #,##0\ _₽_-;\-* #,##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b/>
      <sz val="16"/>
      <name val="Times New Roman"/>
      <family val="1"/>
    </font>
    <font>
      <sz val="8"/>
      <name val="Calibri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166" fontId="5" fillId="33" borderId="0" xfId="59" applyNumberFormat="1" applyFont="1" applyFill="1" applyAlignment="1">
      <alignment/>
    </xf>
    <xf numFmtId="2" fontId="5" fillId="33" borderId="0" xfId="59" applyNumberFormat="1" applyFont="1" applyFill="1" applyAlignment="1">
      <alignment horizontal="center" vertical="top"/>
    </xf>
    <xf numFmtId="166" fontId="5" fillId="33" borderId="0" xfId="59" applyNumberFormat="1" applyFont="1" applyFill="1" applyAlignment="1">
      <alignment vertical="top"/>
    </xf>
    <xf numFmtId="166" fontId="5" fillId="33" borderId="0" xfId="59" applyNumberFormat="1" applyFont="1" applyFill="1" applyAlignment="1">
      <alignment horizontal="center" vertical="top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166" fontId="6" fillId="33" borderId="0" xfId="59" applyNumberFormat="1" applyFont="1" applyFill="1" applyAlignment="1">
      <alignment/>
    </xf>
    <xf numFmtId="2" fontId="2" fillId="33" borderId="0" xfId="59" applyNumberFormat="1" applyFont="1" applyFill="1" applyAlignment="1">
      <alignment horizontal="center" vertical="top"/>
    </xf>
    <xf numFmtId="166" fontId="2" fillId="33" borderId="0" xfId="59" applyNumberFormat="1" applyFont="1" applyFill="1" applyAlignment="1">
      <alignment vertical="top"/>
    </xf>
    <xf numFmtId="166" fontId="2" fillId="33" borderId="0" xfId="59" applyNumberFormat="1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166" fontId="4" fillId="33" borderId="10" xfId="59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0" xfId="59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4" fillId="33" borderId="10" xfId="52" applyFont="1" applyFill="1" applyBorder="1" applyAlignment="1">
      <alignment horizontal="left" vertical="top" wrapText="1"/>
      <protection/>
    </xf>
    <xf numFmtId="0" fontId="14" fillId="33" borderId="10" xfId="52" applyFont="1" applyFill="1" applyBorder="1" applyAlignment="1">
      <alignment horizontal="center" vertical="top" wrapText="1"/>
      <protection/>
    </xf>
    <xf numFmtId="167" fontId="14" fillId="33" borderId="10" xfId="59" applyNumberFormat="1" applyFont="1" applyFill="1" applyBorder="1" applyAlignment="1">
      <alignment vertical="top" wrapText="1"/>
    </xf>
    <xf numFmtId="1" fontId="14" fillId="33" borderId="10" xfId="56" applyNumberFormat="1" applyFont="1" applyFill="1" applyBorder="1" applyAlignment="1">
      <alignment horizontal="center" vertical="top" wrapText="1"/>
    </xf>
    <xf numFmtId="167" fontId="14" fillId="33" borderId="10" xfId="59" applyNumberFormat="1" applyFont="1" applyFill="1" applyBorder="1" applyAlignment="1">
      <alignment horizontal="center" vertical="top" wrapText="1"/>
    </xf>
    <xf numFmtId="1" fontId="14" fillId="33" borderId="10" xfId="59" applyNumberFormat="1" applyFont="1" applyFill="1" applyBorder="1" applyAlignment="1">
      <alignment horizontal="center" vertical="top" wrapText="1"/>
    </xf>
    <xf numFmtId="164" fontId="14" fillId="33" borderId="10" xfId="52" applyNumberFormat="1" applyFont="1" applyFill="1" applyBorder="1" applyAlignment="1">
      <alignment horizontal="center" vertical="top" wrapText="1"/>
      <protection/>
    </xf>
    <xf numFmtId="1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52" applyFont="1" applyFill="1" applyBorder="1" applyAlignment="1">
      <alignment horizontal="center" vertical="center" wrapText="1"/>
      <protection/>
    </xf>
    <xf numFmtId="167" fontId="9" fillId="33" borderId="10" xfId="59" applyNumberFormat="1" applyFont="1" applyFill="1" applyBorder="1" applyAlignment="1">
      <alignment horizontal="center" vertical="center" wrapText="1"/>
    </xf>
    <xf numFmtId="166" fontId="9" fillId="33" borderId="10" xfId="59" applyNumberFormat="1" applyFont="1" applyFill="1" applyBorder="1" applyAlignment="1">
      <alignment horizontal="center" vertical="center" wrapText="1"/>
    </xf>
    <xf numFmtId="164" fontId="9" fillId="33" borderId="10" xfId="52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/>
    </xf>
    <xf numFmtId="0" fontId="9" fillId="33" borderId="10" xfId="52" applyFont="1" applyFill="1" applyBorder="1" applyAlignment="1">
      <alignment horizontal="left" vertical="top" wrapText="1"/>
      <protection/>
    </xf>
    <xf numFmtId="166" fontId="9" fillId="33" borderId="10" xfId="59" applyNumberFormat="1" applyFont="1" applyFill="1" applyBorder="1" applyAlignment="1">
      <alignment vertical="top" wrapText="1"/>
    </xf>
    <xf numFmtId="2" fontId="9" fillId="33" borderId="10" xfId="59" applyNumberFormat="1" applyFont="1" applyFill="1" applyBorder="1" applyAlignment="1">
      <alignment horizontal="center" vertical="top" wrapText="1"/>
    </xf>
    <xf numFmtId="165" fontId="9" fillId="33" borderId="10" xfId="52" applyNumberFormat="1" applyFont="1" applyFill="1" applyBorder="1" applyAlignment="1">
      <alignment horizontal="center" vertical="top" wrapText="1"/>
      <protection/>
    </xf>
    <xf numFmtId="0" fontId="1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left" vertical="top" wrapText="1"/>
      <protection/>
    </xf>
    <xf numFmtId="166" fontId="4" fillId="33" borderId="0" xfId="59" applyNumberFormat="1" applyFont="1" applyFill="1" applyBorder="1" applyAlignment="1">
      <alignment vertical="top" wrapText="1"/>
    </xf>
    <xf numFmtId="2" fontId="4" fillId="33" borderId="0" xfId="59" applyNumberFormat="1" applyFont="1" applyFill="1" applyBorder="1" applyAlignment="1">
      <alignment horizontal="center" vertical="top" wrapText="1"/>
    </xf>
    <xf numFmtId="166" fontId="4" fillId="33" borderId="0" xfId="59" applyNumberFormat="1" applyFont="1" applyFill="1" applyBorder="1" applyAlignment="1">
      <alignment horizontal="center" vertical="top" wrapText="1"/>
    </xf>
    <xf numFmtId="165" fontId="4" fillId="33" borderId="0" xfId="52" applyNumberFormat="1" applyFont="1" applyFill="1" applyBorder="1" applyAlignment="1">
      <alignment horizontal="center" vertical="top" wrapText="1"/>
      <protection/>
    </xf>
    <xf numFmtId="2" fontId="11" fillId="33" borderId="0" xfId="59" applyNumberFormat="1" applyFont="1" applyFill="1" applyBorder="1" applyAlignment="1">
      <alignment horizontal="center" wrapText="1"/>
    </xf>
    <xf numFmtId="166" fontId="11" fillId="33" borderId="0" xfId="59" applyNumberFormat="1" applyFont="1" applyFill="1" applyBorder="1" applyAlignment="1">
      <alignment wrapText="1"/>
    </xf>
    <xf numFmtId="166" fontId="16" fillId="33" borderId="0" xfId="59" applyNumberFormat="1" applyFont="1" applyFill="1" applyBorder="1" applyAlignment="1">
      <alignment wrapText="1"/>
    </xf>
    <xf numFmtId="166" fontId="11" fillId="33" borderId="0" xfId="59" applyNumberFormat="1" applyFont="1" applyFill="1" applyBorder="1" applyAlignment="1">
      <alignment horizontal="center" wrapText="1"/>
    </xf>
    <xf numFmtId="166" fontId="5" fillId="33" borderId="0" xfId="0" applyNumberFormat="1" applyFont="1" applyFill="1" applyAlignment="1">
      <alignment/>
    </xf>
    <xf numFmtId="166" fontId="5" fillId="33" borderId="0" xfId="59" applyNumberFormat="1" applyFont="1" applyFill="1" applyAlignment="1">
      <alignment horizontal="center" vertical="top"/>
    </xf>
    <xf numFmtId="0" fontId="2" fillId="33" borderId="0" xfId="0" applyFont="1" applyFill="1" applyBorder="1" applyAlignment="1">
      <alignment horizontal="justify" wrapText="1"/>
    </xf>
    <xf numFmtId="165" fontId="11" fillId="33" borderId="0" xfId="52" applyNumberFormat="1" applyFont="1" applyFill="1" applyBorder="1" applyAlignment="1">
      <alignment horizontal="center" wrapText="1"/>
      <protection/>
    </xf>
    <xf numFmtId="0" fontId="11" fillId="33" borderId="0" xfId="52" applyFont="1" applyFill="1" applyBorder="1" applyAlignment="1">
      <alignment horizontal="left" wrapText="1"/>
      <protection/>
    </xf>
    <xf numFmtId="0" fontId="11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top" wrapText="1"/>
    </xf>
    <xf numFmtId="166" fontId="4" fillId="33" borderId="10" xfId="59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2" fontId="4" fillId="33" borderId="10" xfId="59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70" zoomScaleNormal="75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L36" sqref="L36"/>
    </sheetView>
  </sheetViews>
  <sheetFormatPr defaultColWidth="9.140625" defaultRowHeight="15"/>
  <cols>
    <col min="1" max="1" width="3.421875" style="1" customWidth="1"/>
    <col min="2" max="2" width="56.00390625" style="1" customWidth="1"/>
    <col min="3" max="3" width="16.7109375" style="1" hidden="1" customWidth="1"/>
    <col min="4" max="4" width="18.421875" style="2" hidden="1" customWidth="1"/>
    <col min="5" max="5" width="2.421875" style="2" hidden="1" customWidth="1"/>
    <col min="6" max="6" width="17.8515625" style="3" customWidth="1"/>
    <col min="7" max="7" width="17.57421875" style="4" customWidth="1"/>
    <col min="8" max="8" width="18.57421875" style="4" customWidth="1"/>
    <col min="9" max="9" width="16.8515625" style="5" customWidth="1"/>
    <col min="10" max="10" width="12.421875" style="4" hidden="1" customWidth="1"/>
    <col min="11" max="11" width="13.28125" style="1" hidden="1" customWidth="1"/>
    <col min="12" max="12" width="30.57421875" style="1" customWidth="1"/>
    <col min="13" max="14" width="21.28125" style="1" customWidth="1"/>
    <col min="15" max="16" width="9.140625" style="1" customWidth="1"/>
    <col min="17" max="17" width="20.7109375" style="1" customWidth="1"/>
    <col min="18" max="16384" width="9.140625" style="1" customWidth="1"/>
  </cols>
  <sheetData>
    <row r="1" ht="15.75">
      <c r="L1" s="6" t="s">
        <v>52</v>
      </c>
    </row>
    <row r="2" spans="1:12" ht="40.5" customHeight="1">
      <c r="A2" s="59" t="s">
        <v>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.75" customHeight="1">
      <c r="A3" s="7"/>
      <c r="B3" s="8"/>
      <c r="C3" s="8"/>
      <c r="D3" s="9"/>
      <c r="E3" s="9"/>
      <c r="F3" s="10"/>
      <c r="G3" s="11"/>
      <c r="H3" s="11"/>
      <c r="I3" s="12"/>
      <c r="J3" s="11"/>
      <c r="K3" s="7"/>
      <c r="L3" s="13" t="s">
        <v>53</v>
      </c>
    </row>
    <row r="4" spans="1:12" s="14" customFormat="1" ht="76.5" customHeight="1">
      <c r="A4" s="61" t="s">
        <v>0</v>
      </c>
      <c r="B4" s="61" t="s">
        <v>54</v>
      </c>
      <c r="C4" s="61" t="s">
        <v>3</v>
      </c>
      <c r="D4" s="60" t="s">
        <v>4</v>
      </c>
      <c r="E4" s="60" t="s">
        <v>5</v>
      </c>
      <c r="F4" s="64" t="s">
        <v>55</v>
      </c>
      <c r="G4" s="60" t="s">
        <v>56</v>
      </c>
      <c r="H4" s="60"/>
      <c r="I4" s="60" t="s">
        <v>57</v>
      </c>
      <c r="J4" s="60" t="s">
        <v>20</v>
      </c>
      <c r="K4" s="61" t="s">
        <v>40</v>
      </c>
      <c r="L4" s="61" t="s">
        <v>11</v>
      </c>
    </row>
    <row r="5" spans="1:12" s="14" customFormat="1" ht="93" customHeight="1">
      <c r="A5" s="61"/>
      <c r="B5" s="61"/>
      <c r="C5" s="61"/>
      <c r="D5" s="60"/>
      <c r="E5" s="60"/>
      <c r="F5" s="64"/>
      <c r="G5" s="15" t="s">
        <v>6</v>
      </c>
      <c r="H5" s="15" t="s">
        <v>7</v>
      </c>
      <c r="I5" s="60"/>
      <c r="J5" s="60"/>
      <c r="K5" s="61"/>
      <c r="L5" s="61"/>
    </row>
    <row r="6" spans="1:12" ht="15.75">
      <c r="A6" s="16">
        <v>1</v>
      </c>
      <c r="B6" s="16">
        <v>2</v>
      </c>
      <c r="C6" s="16">
        <v>3</v>
      </c>
      <c r="D6" s="17">
        <v>4</v>
      </c>
      <c r="E6" s="17">
        <v>5</v>
      </c>
      <c r="F6" s="17">
        <v>3</v>
      </c>
      <c r="G6" s="17">
        <v>4</v>
      </c>
      <c r="H6" s="17">
        <v>5</v>
      </c>
      <c r="I6" s="17">
        <v>6</v>
      </c>
      <c r="J6" s="17">
        <v>7</v>
      </c>
      <c r="K6" s="16">
        <v>11</v>
      </c>
      <c r="L6" s="16">
        <v>7</v>
      </c>
    </row>
    <row r="7" spans="1:12" ht="20.25">
      <c r="A7" s="18"/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ht="93.75">
      <c r="A8" s="19">
        <v>1</v>
      </c>
      <c r="B8" s="20" t="s">
        <v>32</v>
      </c>
      <c r="C8" s="21" t="s">
        <v>33</v>
      </c>
      <c r="D8" s="22">
        <v>29676695</v>
      </c>
      <c r="E8" s="23">
        <v>99</v>
      </c>
      <c r="F8" s="24">
        <v>9854</v>
      </c>
      <c r="G8" s="22">
        <v>1000</v>
      </c>
      <c r="H8" s="24">
        <v>0</v>
      </c>
      <c r="I8" s="24">
        <f>F8+G8-H8</f>
        <v>11000</v>
      </c>
      <c r="J8" s="25">
        <v>100</v>
      </c>
      <c r="K8" s="26" t="s">
        <v>9</v>
      </c>
      <c r="L8" s="26" t="s">
        <v>12</v>
      </c>
    </row>
    <row r="9" spans="1:12" ht="18.75">
      <c r="A9" s="27"/>
      <c r="B9" s="63" t="s">
        <v>34</v>
      </c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 ht="131.25">
      <c r="A10" s="19">
        <v>2</v>
      </c>
      <c r="B10" s="20" t="s">
        <v>35</v>
      </c>
      <c r="C10" s="21" t="s">
        <v>10</v>
      </c>
      <c r="D10" s="22">
        <v>7379597</v>
      </c>
      <c r="E10" s="23">
        <v>15</v>
      </c>
      <c r="F10" s="24">
        <v>1000000</v>
      </c>
      <c r="G10" s="22">
        <v>254024</v>
      </c>
      <c r="H10" s="24">
        <v>0</v>
      </c>
      <c r="I10" s="24">
        <f>F10+G10-H10</f>
        <v>1253951</v>
      </c>
      <c r="J10" s="25">
        <v>32</v>
      </c>
      <c r="K10" s="26" t="s">
        <v>2</v>
      </c>
      <c r="L10" s="26" t="s">
        <v>12</v>
      </c>
    </row>
    <row r="11" spans="1:12" ht="75">
      <c r="A11" s="19">
        <v>3</v>
      </c>
      <c r="B11" s="28" t="s">
        <v>46</v>
      </c>
      <c r="C11" s="21"/>
      <c r="D11" s="22"/>
      <c r="E11" s="23"/>
      <c r="F11" s="24">
        <v>700000</v>
      </c>
      <c r="G11" s="24">
        <v>0</v>
      </c>
      <c r="H11" s="24">
        <v>650000</v>
      </c>
      <c r="I11" s="24">
        <f>F11+G11-H11</f>
        <v>50000</v>
      </c>
      <c r="J11" s="25">
        <v>0</v>
      </c>
      <c r="K11" s="26" t="s">
        <v>9</v>
      </c>
      <c r="L11" s="26" t="s">
        <v>12</v>
      </c>
    </row>
    <row r="12" spans="1:12" ht="19.5" customHeight="1">
      <c r="A12" s="58" t="s">
        <v>23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38" customHeight="1">
      <c r="A13" s="19">
        <v>4</v>
      </c>
      <c r="B13" s="28" t="s">
        <v>24</v>
      </c>
      <c r="C13" s="21" t="s">
        <v>25</v>
      </c>
      <c r="D13" s="22">
        <v>27091359</v>
      </c>
      <c r="E13" s="23">
        <v>0</v>
      </c>
      <c r="F13" s="24">
        <v>1000000</v>
      </c>
      <c r="G13" s="24">
        <v>0</v>
      </c>
      <c r="H13" s="24">
        <v>290000</v>
      </c>
      <c r="I13" s="24">
        <f>F13+G13-H13</f>
        <v>710000</v>
      </c>
      <c r="J13" s="25">
        <v>0</v>
      </c>
      <c r="K13" s="26" t="s">
        <v>2</v>
      </c>
      <c r="L13" s="26" t="s">
        <v>12</v>
      </c>
    </row>
    <row r="14" spans="1:12" ht="19.5" customHeight="1">
      <c r="A14" s="58" t="s">
        <v>14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93.75">
      <c r="A15" s="19">
        <v>5</v>
      </c>
      <c r="B15" s="28" t="s">
        <v>22</v>
      </c>
      <c r="C15" s="21" t="s">
        <v>10</v>
      </c>
      <c r="D15" s="22">
        <v>19403848</v>
      </c>
      <c r="E15" s="23">
        <v>0</v>
      </c>
      <c r="F15" s="24">
        <v>4001689</v>
      </c>
      <c r="G15" s="24">
        <v>0</v>
      </c>
      <c r="H15" s="24">
        <v>2650904</v>
      </c>
      <c r="I15" s="24">
        <f>F15+G15-H15</f>
        <v>1350785</v>
      </c>
      <c r="J15" s="25">
        <v>0</v>
      </c>
      <c r="K15" s="26" t="s">
        <v>28</v>
      </c>
      <c r="L15" s="26" t="s">
        <v>12</v>
      </c>
    </row>
    <row r="16" spans="1:12" ht="93.75">
      <c r="A16" s="19">
        <v>6</v>
      </c>
      <c r="B16" s="28" t="s">
        <v>47</v>
      </c>
      <c r="C16" s="21" t="s">
        <v>8</v>
      </c>
      <c r="D16" s="22">
        <v>11978531</v>
      </c>
      <c r="E16" s="23">
        <v>70</v>
      </c>
      <c r="F16" s="24">
        <v>1003597</v>
      </c>
      <c r="G16" s="24">
        <v>0</v>
      </c>
      <c r="H16" s="24">
        <v>416526</v>
      </c>
      <c r="I16" s="24">
        <f>F16+G16-H16</f>
        <v>587071</v>
      </c>
      <c r="J16" s="25">
        <v>100</v>
      </c>
      <c r="K16" s="26" t="s">
        <v>9</v>
      </c>
      <c r="L16" s="26" t="s">
        <v>48</v>
      </c>
    </row>
    <row r="17" spans="1:12" ht="112.5">
      <c r="A17" s="19">
        <v>7</v>
      </c>
      <c r="B17" s="28" t="s">
        <v>49</v>
      </c>
      <c r="C17" s="21" t="s">
        <v>8</v>
      </c>
      <c r="D17" s="22">
        <v>11763594</v>
      </c>
      <c r="E17" s="23">
        <v>69</v>
      </c>
      <c r="F17" s="24">
        <v>1023845</v>
      </c>
      <c r="G17" s="24">
        <v>0</v>
      </c>
      <c r="H17" s="24">
        <v>436067</v>
      </c>
      <c r="I17" s="24">
        <f>F17+G17-H17</f>
        <v>587778</v>
      </c>
      <c r="J17" s="25">
        <v>100</v>
      </c>
      <c r="K17" s="26" t="s">
        <v>9</v>
      </c>
      <c r="L17" s="26" t="s">
        <v>48</v>
      </c>
    </row>
    <row r="18" spans="1:12" ht="100.5" customHeight="1">
      <c r="A18" s="19">
        <v>8</v>
      </c>
      <c r="B18" s="20" t="s">
        <v>36</v>
      </c>
      <c r="C18" s="21" t="s">
        <v>10</v>
      </c>
      <c r="D18" s="22">
        <v>15634471</v>
      </c>
      <c r="E18" s="23">
        <v>0</v>
      </c>
      <c r="F18" s="24">
        <v>3700000</v>
      </c>
      <c r="G18" s="22">
        <v>866000</v>
      </c>
      <c r="H18" s="24">
        <v>0</v>
      </c>
      <c r="I18" s="24">
        <f>F18+G18-H18</f>
        <v>4566000</v>
      </c>
      <c r="J18" s="25">
        <v>35</v>
      </c>
      <c r="K18" s="26" t="s">
        <v>9</v>
      </c>
      <c r="L18" s="26" t="s">
        <v>12</v>
      </c>
    </row>
    <row r="19" spans="1:12" ht="19.5" customHeight="1">
      <c r="A19" s="58" t="s">
        <v>15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31.25">
      <c r="A20" s="19">
        <v>9</v>
      </c>
      <c r="B20" s="28" t="s">
        <v>16</v>
      </c>
      <c r="C20" s="21" t="s">
        <v>13</v>
      </c>
      <c r="D20" s="22">
        <v>124771503</v>
      </c>
      <c r="E20" s="23">
        <v>40</v>
      </c>
      <c r="F20" s="24">
        <v>3000000</v>
      </c>
      <c r="G20" s="24">
        <v>0</v>
      </c>
      <c r="H20" s="24">
        <v>2338000</v>
      </c>
      <c r="I20" s="24">
        <f aca="true" t="shared" si="0" ref="I20:I25">F20+G20-H20</f>
        <v>662000</v>
      </c>
      <c r="J20" s="25">
        <v>41</v>
      </c>
      <c r="K20" s="26" t="s">
        <v>9</v>
      </c>
      <c r="L20" s="26" t="s">
        <v>12</v>
      </c>
    </row>
    <row r="21" spans="1:12" ht="112.5">
      <c r="A21" s="19">
        <v>10</v>
      </c>
      <c r="B21" s="28" t="s">
        <v>26</v>
      </c>
      <c r="C21" s="21" t="s">
        <v>10</v>
      </c>
      <c r="D21" s="22">
        <v>6458255</v>
      </c>
      <c r="E21" s="23">
        <v>20</v>
      </c>
      <c r="F21" s="24">
        <v>1000000</v>
      </c>
      <c r="G21" s="24">
        <v>0</v>
      </c>
      <c r="H21" s="24">
        <v>5603</v>
      </c>
      <c r="I21" s="24">
        <f t="shared" si="0"/>
        <v>994397</v>
      </c>
      <c r="J21" s="25">
        <v>36</v>
      </c>
      <c r="K21" s="26" t="s">
        <v>9</v>
      </c>
      <c r="L21" s="26" t="s">
        <v>12</v>
      </c>
    </row>
    <row r="22" spans="1:12" ht="112.5">
      <c r="A22" s="19">
        <v>11</v>
      </c>
      <c r="B22" s="28" t="s">
        <v>17</v>
      </c>
      <c r="C22" s="21" t="s">
        <v>18</v>
      </c>
      <c r="D22" s="22">
        <v>233844269</v>
      </c>
      <c r="E22" s="23">
        <v>0</v>
      </c>
      <c r="F22" s="24">
        <v>1000000</v>
      </c>
      <c r="G22" s="24">
        <v>0</v>
      </c>
      <c r="H22" s="24">
        <v>942000</v>
      </c>
      <c r="I22" s="24">
        <f t="shared" si="0"/>
        <v>58000</v>
      </c>
      <c r="J22" s="25">
        <v>0</v>
      </c>
      <c r="K22" s="26" t="s">
        <v>9</v>
      </c>
      <c r="L22" s="26" t="s">
        <v>12</v>
      </c>
    </row>
    <row r="23" spans="1:12" ht="93.75">
      <c r="A23" s="19">
        <v>12</v>
      </c>
      <c r="B23" s="28" t="s">
        <v>27</v>
      </c>
      <c r="C23" s="21" t="s">
        <v>25</v>
      </c>
      <c r="D23" s="22">
        <v>22967037</v>
      </c>
      <c r="E23" s="23">
        <v>45</v>
      </c>
      <c r="F23" s="24">
        <v>1700000</v>
      </c>
      <c r="G23" s="24">
        <v>0</v>
      </c>
      <c r="H23" s="24">
        <v>800000</v>
      </c>
      <c r="I23" s="24">
        <f t="shared" si="0"/>
        <v>900000</v>
      </c>
      <c r="J23" s="25">
        <v>50</v>
      </c>
      <c r="K23" s="26" t="s">
        <v>9</v>
      </c>
      <c r="L23" s="26" t="s">
        <v>12</v>
      </c>
    </row>
    <row r="24" spans="1:12" ht="75">
      <c r="A24" s="19">
        <v>13</v>
      </c>
      <c r="B24" s="28" t="s">
        <v>42</v>
      </c>
      <c r="C24" s="21" t="s">
        <v>41</v>
      </c>
      <c r="D24" s="22">
        <v>239986</v>
      </c>
      <c r="E24" s="23">
        <v>0</v>
      </c>
      <c r="F24" s="24">
        <v>239986</v>
      </c>
      <c r="G24" s="24">
        <v>0</v>
      </c>
      <c r="H24" s="24">
        <v>239986</v>
      </c>
      <c r="I24" s="24">
        <f t="shared" si="0"/>
        <v>0</v>
      </c>
      <c r="J24" s="25">
        <v>0</v>
      </c>
      <c r="K24" s="26" t="s">
        <v>2</v>
      </c>
      <c r="L24" s="26" t="s">
        <v>12</v>
      </c>
    </row>
    <row r="25" spans="1:12" ht="93.75">
      <c r="A25" s="19">
        <v>14</v>
      </c>
      <c r="B25" s="28" t="s">
        <v>29</v>
      </c>
      <c r="C25" s="21" t="s">
        <v>30</v>
      </c>
      <c r="D25" s="22">
        <v>35500000</v>
      </c>
      <c r="E25" s="23">
        <v>0</v>
      </c>
      <c r="F25" s="24">
        <v>1000000</v>
      </c>
      <c r="G25" s="24">
        <v>0</v>
      </c>
      <c r="H25" s="24">
        <v>1000000</v>
      </c>
      <c r="I25" s="24">
        <f t="shared" si="0"/>
        <v>0</v>
      </c>
      <c r="J25" s="25">
        <v>0</v>
      </c>
      <c r="K25" s="26" t="s">
        <v>2</v>
      </c>
      <c r="L25" s="26" t="s">
        <v>12</v>
      </c>
    </row>
    <row r="26" spans="1:17" s="29" customFormat="1" ht="93.75">
      <c r="A26" s="19">
        <v>15</v>
      </c>
      <c r="B26" s="20" t="s">
        <v>21</v>
      </c>
      <c r="C26" s="21" t="s">
        <v>8</v>
      </c>
      <c r="D26" s="22">
        <v>3899890</v>
      </c>
      <c r="E26" s="23">
        <v>90</v>
      </c>
      <c r="F26" s="24">
        <v>382500</v>
      </c>
      <c r="G26" s="24">
        <v>0</v>
      </c>
      <c r="H26" s="24">
        <v>382500</v>
      </c>
      <c r="I26" s="24">
        <f>F26+G26-H26</f>
        <v>0</v>
      </c>
      <c r="J26" s="25">
        <v>90</v>
      </c>
      <c r="K26" s="26" t="s">
        <v>9</v>
      </c>
      <c r="L26" s="26" t="s">
        <v>12</v>
      </c>
      <c r="M26" s="29" t="s">
        <v>43</v>
      </c>
      <c r="N26" s="62" t="s">
        <v>43</v>
      </c>
      <c r="O26" s="62"/>
      <c r="P26" s="62"/>
      <c r="Q26" s="62"/>
    </row>
    <row r="27" spans="1:12" ht="75">
      <c r="A27" s="19">
        <v>16</v>
      </c>
      <c r="B27" s="20" t="s">
        <v>19</v>
      </c>
      <c r="C27" s="21" t="s">
        <v>10</v>
      </c>
      <c r="D27" s="22">
        <v>1248250</v>
      </c>
      <c r="E27" s="23">
        <v>73</v>
      </c>
      <c r="F27" s="24">
        <v>329814</v>
      </c>
      <c r="G27" s="24">
        <v>0</v>
      </c>
      <c r="H27" s="24">
        <v>79622</v>
      </c>
      <c r="I27" s="24">
        <f>F27+G27-H27</f>
        <v>250192</v>
      </c>
      <c r="J27" s="25">
        <v>100</v>
      </c>
      <c r="K27" s="26" t="s">
        <v>9</v>
      </c>
      <c r="L27" s="26" t="s">
        <v>12</v>
      </c>
    </row>
    <row r="28" spans="1:12" ht="131.25">
      <c r="A28" s="19">
        <v>17</v>
      </c>
      <c r="B28" s="20" t="s">
        <v>50</v>
      </c>
      <c r="C28" s="21" t="s">
        <v>51</v>
      </c>
      <c r="D28" s="22">
        <v>73737470</v>
      </c>
      <c r="E28" s="23">
        <v>0</v>
      </c>
      <c r="F28" s="24">
        <v>1000000</v>
      </c>
      <c r="G28" s="24">
        <v>0</v>
      </c>
      <c r="H28" s="24">
        <v>400000</v>
      </c>
      <c r="I28" s="24">
        <f>F28+G28-H28</f>
        <v>600000</v>
      </c>
      <c r="J28" s="25">
        <v>0</v>
      </c>
      <c r="K28" s="26" t="s">
        <v>9</v>
      </c>
      <c r="L28" s="26" t="s">
        <v>12</v>
      </c>
    </row>
    <row r="29" spans="1:12" ht="150">
      <c r="A29" s="19">
        <v>18</v>
      </c>
      <c r="B29" s="20" t="s">
        <v>37</v>
      </c>
      <c r="C29" s="21" t="s">
        <v>30</v>
      </c>
      <c r="D29" s="22">
        <v>60628843</v>
      </c>
      <c r="E29" s="23">
        <v>0</v>
      </c>
      <c r="F29" s="24">
        <v>1010481</v>
      </c>
      <c r="G29" s="22">
        <v>589519</v>
      </c>
      <c r="H29" s="24">
        <v>0</v>
      </c>
      <c r="I29" s="24">
        <f>F29+G29-H29</f>
        <v>1600000</v>
      </c>
      <c r="J29" s="25">
        <v>6</v>
      </c>
      <c r="K29" s="26" t="s">
        <v>9</v>
      </c>
      <c r="L29" s="26" t="s">
        <v>39</v>
      </c>
    </row>
    <row r="30" spans="1:12" ht="150">
      <c r="A30" s="19">
        <v>19</v>
      </c>
      <c r="B30" s="20" t="s">
        <v>38</v>
      </c>
      <c r="C30" s="21" t="s">
        <v>30</v>
      </c>
      <c r="D30" s="22">
        <v>99874196</v>
      </c>
      <c r="E30" s="23">
        <v>0</v>
      </c>
      <c r="F30" s="24">
        <v>1658874</v>
      </c>
      <c r="G30" s="22">
        <v>735430</v>
      </c>
      <c r="H30" s="24">
        <v>0</v>
      </c>
      <c r="I30" s="24">
        <f>F30+G30-H30</f>
        <v>2400000</v>
      </c>
      <c r="J30" s="25">
        <v>11</v>
      </c>
      <c r="K30" s="26" t="s">
        <v>9</v>
      </c>
      <c r="L30" s="26" t="s">
        <v>39</v>
      </c>
    </row>
    <row r="31" spans="1:12" s="35" customFormat="1" ht="21.75" customHeight="1">
      <c r="A31" s="30"/>
      <c r="B31" s="31" t="s">
        <v>1</v>
      </c>
      <c r="C31" s="31" t="s">
        <v>2</v>
      </c>
      <c r="D31" s="32">
        <f>SUM(D13:D27)</f>
        <v>514800993</v>
      </c>
      <c r="E31" s="32" t="s">
        <v>2</v>
      </c>
      <c r="F31" s="32">
        <f>F8+F10+F11+F13+F15+F16+F17+F18+F20+F21+F22+F23+F24+F25+F26+F27+F28+F29+F30</f>
        <v>24766482</v>
      </c>
      <c r="G31" s="32">
        <f>G8+G10+G11+G13+G15+G16+G17+G18+G29+G30</f>
        <v>2445973</v>
      </c>
      <c r="H31" s="32">
        <f>H11+H13+H15+H16+H17+H20+H21+H22+H23+H24+H25+H26+H27+H28</f>
        <v>10631208</v>
      </c>
      <c r="I31" s="32">
        <f>I8+I10+I13+I15+I18+I20+I21+I22+I23+I27+I29+I30</f>
        <v>14756398</v>
      </c>
      <c r="J31" s="33" t="s">
        <v>2</v>
      </c>
      <c r="K31" s="34" t="s">
        <v>2</v>
      </c>
      <c r="L31" s="34"/>
    </row>
    <row r="32" spans="1:12" ht="23.25" customHeight="1">
      <c r="A32" s="36"/>
      <c r="B32" s="20" t="s">
        <v>44</v>
      </c>
      <c r="C32" s="37"/>
      <c r="D32" s="38"/>
      <c r="E32" s="38"/>
      <c r="F32" s="39"/>
      <c r="G32" s="38"/>
      <c r="H32" s="38"/>
      <c r="I32" s="32">
        <f>+G31-H31</f>
        <v>-8185235</v>
      </c>
      <c r="J32" s="38"/>
      <c r="K32" s="40"/>
      <c r="L32" s="41"/>
    </row>
    <row r="33" spans="1:12" ht="32.25" customHeight="1">
      <c r="A33" s="54" t="s">
        <v>43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</row>
    <row r="34" spans="1:11" ht="27.75" customHeight="1">
      <c r="A34" s="42"/>
      <c r="B34" s="43"/>
      <c r="C34" s="43"/>
      <c r="D34" s="44"/>
      <c r="E34" s="44"/>
      <c r="F34" s="45"/>
      <c r="G34" s="44"/>
      <c r="H34" s="44"/>
      <c r="I34" s="46"/>
      <c r="J34" s="44"/>
      <c r="K34" s="47"/>
    </row>
    <row r="35" spans="1:12" ht="61.5" customHeight="1">
      <c r="A35" s="42"/>
      <c r="B35" s="56" t="s">
        <v>43</v>
      </c>
      <c r="C35" s="56"/>
      <c r="D35" s="56"/>
      <c r="E35" s="56"/>
      <c r="F35" s="48"/>
      <c r="G35" s="49"/>
      <c r="H35" s="50"/>
      <c r="I35" s="51"/>
      <c r="J35" s="49"/>
      <c r="K35" s="55" t="s">
        <v>43</v>
      </c>
      <c r="L35" s="55"/>
    </row>
    <row r="36" ht="25.5" customHeight="1"/>
    <row r="39" spans="6:7" ht="15.75">
      <c r="F39" s="53" t="s">
        <v>43</v>
      </c>
      <c r="G39" s="53"/>
    </row>
    <row r="40" spans="8:12" ht="15.75">
      <c r="H40" s="53" t="s">
        <v>43</v>
      </c>
      <c r="I40" s="53"/>
      <c r="J40" s="53"/>
      <c r="L40" s="52"/>
    </row>
  </sheetData>
  <sheetProtection/>
  <mergeCells count="23">
    <mergeCell ref="N26:Q26"/>
    <mergeCell ref="A19:L19"/>
    <mergeCell ref="B9:L9"/>
    <mergeCell ref="C4:C5"/>
    <mergeCell ref="L4:L5"/>
    <mergeCell ref="F4:F5"/>
    <mergeCell ref="A12:L12"/>
    <mergeCell ref="E4:E5"/>
    <mergeCell ref="B7:L7"/>
    <mergeCell ref="A14:L14"/>
    <mergeCell ref="A2:L2"/>
    <mergeCell ref="G4:H4"/>
    <mergeCell ref="B4:B5"/>
    <mergeCell ref="A4:A5"/>
    <mergeCell ref="D4:D5"/>
    <mergeCell ref="K4:K5"/>
    <mergeCell ref="I4:I5"/>
    <mergeCell ref="J4:J5"/>
    <mergeCell ref="H40:J40"/>
    <mergeCell ref="F39:G39"/>
    <mergeCell ref="A33:L33"/>
    <mergeCell ref="K35:L35"/>
    <mergeCell ref="B35:E35"/>
  </mergeCells>
  <printOptions horizontalCentered="1"/>
  <pageMargins left="0.15748031496062992" right="0" top="0.25" bottom="0.35433070866141736" header="0.26" footer="0"/>
  <pageSetup blackAndWhite="1" fitToHeight="9" horizontalDpi="600" verticalDpi="600" orientation="portrait" paperSize="9" scale="6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Аліна</dc:creator>
  <cp:keywords/>
  <dc:description/>
  <cp:lastModifiedBy>Pavlo Peshkov</cp:lastModifiedBy>
  <cp:lastPrinted>2020-12-10T19:11:31Z</cp:lastPrinted>
  <dcterms:created xsi:type="dcterms:W3CDTF">2013-04-30T06:37:09Z</dcterms:created>
  <dcterms:modified xsi:type="dcterms:W3CDTF">2020-12-21T14:50:42Z</dcterms:modified>
  <cp:category/>
  <cp:version/>
  <cp:contentType/>
  <cp:contentStatus/>
</cp:coreProperties>
</file>