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1"/>
  </bookViews>
  <sheets>
    <sheet name="2110, 2120 " sheetId="1" r:id="rId1"/>
    <sheet name="5000" sheetId="2" r:id="rId2"/>
  </sheets>
  <definedNames/>
  <calcPr fullCalcOnLoad="1"/>
</workbook>
</file>

<file path=xl/sharedStrings.xml><?xml version="1.0" encoding="utf-8"?>
<sst xmlns="http://schemas.openxmlformats.org/spreadsheetml/2006/main" count="94" uniqueCount="63">
  <si>
    <t>грн.</t>
  </si>
  <si>
    <t>№ з/п</t>
  </si>
  <si>
    <t>Найменування структурного підрозділу</t>
  </si>
  <si>
    <t>Посадовий оклад</t>
  </si>
  <si>
    <t>Ранг</t>
  </si>
  <si>
    <t>Вислуга</t>
  </si>
  <si>
    <t>Інше (надбавка за держ. таємн.,класність та ін.)</t>
  </si>
  <si>
    <t>Разом обов'язкові виплати на місяць</t>
  </si>
  <si>
    <t>Разом обов'язкові виплати на 3 місяці</t>
  </si>
  <si>
    <t>Разом обов'язкові виплати на рік</t>
  </si>
  <si>
    <t xml:space="preserve">Харківська обласна державна (військова) адміністрація </t>
  </si>
  <si>
    <t xml:space="preserve">Департамент агропромислового розвитку </t>
  </si>
  <si>
    <t xml:space="preserve">Департамент економіки і міжнародних відносин </t>
  </si>
  <si>
    <t xml:space="preserve">Департамент житлово-комунального господарства та паливно-енергетичного комплексу </t>
  </si>
  <si>
    <t xml:space="preserve">Департамент захисту довкілля та природокористування </t>
  </si>
  <si>
    <t xml:space="preserve">Департамент культури і туризму </t>
  </si>
  <si>
    <t>Департамент містобудування та архітектури</t>
  </si>
  <si>
    <t>Департамент науки і освіти</t>
  </si>
  <si>
    <t>Департамент оборонної, мобілізаційної роботи та взаємодії з правоохоронними органами</t>
  </si>
  <si>
    <t>Департамент охорони здоров'я</t>
  </si>
  <si>
    <t>Департамент соціального захисту населення</t>
  </si>
  <si>
    <t>Департамент фінансів</t>
  </si>
  <si>
    <t>Департамент цивільного захисту</t>
  </si>
  <si>
    <t>Юридичний департамент</t>
  </si>
  <si>
    <t>Управління розвитку промисловості</t>
  </si>
  <si>
    <t>Управління у справах молоді та спорту</t>
  </si>
  <si>
    <t>Управління транспорту</t>
  </si>
  <si>
    <t>Управління у справах ветеранів</t>
  </si>
  <si>
    <t>Служба у справах дітей</t>
  </si>
  <si>
    <t>Державний архів Харківської області</t>
  </si>
  <si>
    <t xml:space="preserve">Департамент капітального будівництва </t>
  </si>
  <si>
    <t>Департамент масових комунікацій та забезпечення доступу до публічної інформації</t>
  </si>
  <si>
    <t>Видатки включені до апарату обласної державної (військової) адміністрації</t>
  </si>
  <si>
    <t>Департамент цифрової трансформації регіону</t>
  </si>
  <si>
    <t>Відділ з питань запобігання та виявлення корупції</t>
  </si>
  <si>
    <t>Сектор внутрішнього аудиту</t>
  </si>
  <si>
    <t>Разом</t>
  </si>
  <si>
    <t>тис.грн.</t>
  </si>
  <si>
    <t>3 міс обов</t>
  </si>
  <si>
    <t>рік обов</t>
  </si>
  <si>
    <t>Поточні видатки</t>
  </si>
  <si>
    <t>Капітальні видатки</t>
  </si>
  <si>
    <t>Разом на рік</t>
  </si>
  <si>
    <t>папір</t>
  </si>
  <si>
    <t>принтери, сканери</t>
  </si>
  <si>
    <t>картриджі</t>
  </si>
  <si>
    <t xml:space="preserve">сшивач документів, нумератор </t>
  </si>
  <si>
    <t>меблі</t>
  </si>
  <si>
    <t>заправка, відновлення картриджів</t>
  </si>
  <si>
    <t>ремонт комп'ютерної та оргтехніки, картриджів</t>
  </si>
  <si>
    <t>персональний комп'ютер, ноутбук</t>
  </si>
  <si>
    <t>багатофункціональний пристрій</t>
  </si>
  <si>
    <t>копір, картриджі</t>
  </si>
  <si>
    <t xml:space="preserve">за бюджетами районів – 23 435,8 грн; </t>
  </si>
  <si>
    <t>бюджети ОТГ – 16 684, 9 грн.</t>
  </si>
  <si>
    <r>
      <t xml:space="preserve">Середня зп за </t>
    </r>
    <r>
      <rPr>
        <b/>
        <sz val="12"/>
        <rFont val="Times New Roman"/>
        <family val="1"/>
      </rPr>
      <t xml:space="preserve">2021 рік:     обласна рада – 30 051 грн; </t>
    </r>
  </si>
  <si>
    <t>*Довідкова інформація</t>
  </si>
  <si>
    <t>Розрахункова зп за 2022 рік:</t>
  </si>
  <si>
    <r>
      <t xml:space="preserve">                                            </t>
    </r>
    <r>
      <rPr>
        <b/>
        <sz val="10"/>
        <rFont val="Arial Cyr"/>
        <family val="0"/>
      </rPr>
      <t xml:space="preserve"> Обласна ланка: 13 570 грн. </t>
    </r>
  </si>
  <si>
    <t>Після зменшення за довідкою МФУ</t>
  </si>
  <si>
    <r>
      <t xml:space="preserve">                                            </t>
    </r>
    <r>
      <rPr>
        <b/>
        <sz val="10"/>
        <rFont val="Arial Cyr"/>
        <family val="0"/>
      </rPr>
      <t xml:space="preserve"> Обласна ланка: 12 857 грн. </t>
    </r>
  </si>
  <si>
    <r>
      <t xml:space="preserve">Інформаційні матеріали щодо розрахунку орієнтовних обсягів фінансування в частині нарахувань заробітної плати у структурних підрозділах Харківської обласної державної (військової) адміністрації      
</t>
    </r>
    <r>
      <rPr>
        <b/>
        <i/>
        <sz val="12"/>
        <rFont val="Arial Cyr"/>
        <family val="0"/>
      </rPr>
      <t>(КЕКВ 2111+2120)</t>
    </r>
  </si>
  <si>
    <r>
      <t xml:space="preserve">Інформаційні матеріали щодо розрахунку орієнтовних обсягів фінансування в частині інших видатків 
структурних підрозділів Харківської обласної державної (військової) адміністрації  
</t>
    </r>
    <r>
      <rPr>
        <b/>
        <i/>
        <sz val="12"/>
        <rFont val="Arial Cyr"/>
        <family val="0"/>
      </rPr>
      <t>(КЕКВ 5000)</t>
    </r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</si>
</sst>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3" fillId="9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wrapText="1"/>
    </xf>
    <xf numFmtId="3" fontId="0" fillId="18" borderId="10" xfId="0" applyNumberFormat="1" applyFill="1" applyBorder="1" applyAlignment="1">
      <alignment vertical="center" wrapText="1"/>
    </xf>
    <xf numFmtId="3" fontId="3" fillId="18" borderId="10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wrapText="1"/>
    </xf>
    <xf numFmtId="0" fontId="0" fillId="9" borderId="10" xfId="0" applyFill="1" applyBorder="1" applyAlignment="1">
      <alignment/>
    </xf>
    <xf numFmtId="0" fontId="3" fillId="9" borderId="10" xfId="0" applyFont="1" applyFill="1" applyBorder="1" applyAlignment="1">
      <alignment wrapText="1"/>
    </xf>
    <xf numFmtId="3" fontId="3" fillId="20" borderId="10" xfId="0" applyNumberFormat="1" applyFont="1" applyFill="1" applyBorder="1" applyAlignment="1">
      <alignment/>
    </xf>
    <xf numFmtId="0" fontId="4" fillId="17" borderId="0" xfId="0" applyFont="1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4" fillId="17" borderId="0" xfId="0" applyFont="1" applyFill="1" applyAlignment="1">
      <alignment horizontal="right"/>
    </xf>
    <xf numFmtId="3" fontId="3" fillId="17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5"/>
    </xf>
    <xf numFmtId="3" fontId="0" fillId="19" borderId="13" xfId="0" applyNumberFormat="1" applyFill="1" applyBorder="1" applyAlignment="1">
      <alignment horizontal="center" vertical="center" wrapText="1"/>
    </xf>
    <xf numFmtId="3" fontId="0" fillId="19" borderId="14" xfId="0" applyNumberFormat="1" applyFill="1" applyBorder="1" applyAlignment="1">
      <alignment horizontal="center" vertical="center" wrapText="1"/>
    </xf>
    <xf numFmtId="3" fontId="0" fillId="19" borderId="15" xfId="0" applyNumberFormat="1" applyFill="1" applyBorder="1" applyAlignment="1">
      <alignment horizontal="center" vertical="center" wrapText="1"/>
    </xf>
    <xf numFmtId="3" fontId="0" fillId="19" borderId="0" xfId="0" applyNumberFormat="1" applyFill="1" applyBorder="1" applyAlignment="1">
      <alignment horizontal="center" vertical="center" wrapText="1"/>
    </xf>
    <xf numFmtId="3" fontId="0" fillId="19" borderId="16" xfId="0" applyNumberFormat="1" applyFill="1" applyBorder="1" applyAlignment="1">
      <alignment horizontal="center" vertical="center" wrapText="1"/>
    </xf>
    <xf numFmtId="3" fontId="0" fillId="19" borderId="17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9" borderId="18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2" width="31.875" style="0" customWidth="1"/>
    <col min="3" max="3" width="12.875" style="0" customWidth="1"/>
    <col min="4" max="4" width="11.375" style="0" customWidth="1"/>
    <col min="5" max="6" width="12.00390625" style="0" customWidth="1"/>
    <col min="7" max="7" width="11.375" style="0" customWidth="1"/>
    <col min="8" max="8" width="11.00390625" style="0" customWidth="1"/>
    <col min="9" max="9" width="12.75390625" style="0" customWidth="1"/>
  </cols>
  <sheetData>
    <row r="1" spans="1:9" ht="55.5" customHeight="1">
      <c r="A1" s="40" t="s">
        <v>61</v>
      </c>
      <c r="B1" s="40"/>
      <c r="C1" s="40"/>
      <c r="D1" s="40"/>
      <c r="E1" s="40"/>
      <c r="F1" s="40"/>
      <c r="G1" s="40"/>
      <c r="H1" s="40"/>
      <c r="I1" s="40"/>
    </row>
    <row r="2" spans="8:9" ht="12.75">
      <c r="H2" s="1"/>
      <c r="I2" s="1" t="s">
        <v>0</v>
      </c>
    </row>
    <row r="3" spans="1:9" ht="65.25" customHeight="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2" t="s">
        <v>6</v>
      </c>
      <c r="G3" s="4" t="s">
        <v>7</v>
      </c>
      <c r="H3" s="4" t="s">
        <v>8</v>
      </c>
      <c r="I3" s="4" t="s">
        <v>9</v>
      </c>
    </row>
    <row r="4" spans="1:9" ht="25.5">
      <c r="A4" s="5">
        <v>1</v>
      </c>
      <c r="B4" s="6" t="s">
        <v>10</v>
      </c>
      <c r="C4" s="7">
        <v>1285500</v>
      </c>
      <c r="D4" s="7">
        <v>45700</v>
      </c>
      <c r="E4" s="7">
        <v>367000</v>
      </c>
      <c r="F4" s="7">
        <v>42600</v>
      </c>
      <c r="G4" s="8">
        <f aca="true" t="shared" si="0" ref="G4:G24">SUM(C4:F4)</f>
        <v>1740800</v>
      </c>
      <c r="H4" s="8">
        <f aca="true" t="shared" si="1" ref="H4:H23">G4*3</f>
        <v>5222400</v>
      </c>
      <c r="I4" s="8">
        <f aca="true" t="shared" si="2" ref="I4:I24">G4*12</f>
        <v>20889600</v>
      </c>
    </row>
    <row r="5" spans="1:9" ht="25.5">
      <c r="A5" s="5">
        <v>2</v>
      </c>
      <c r="B5" s="9" t="s">
        <v>11</v>
      </c>
      <c r="C5" s="7">
        <v>286300</v>
      </c>
      <c r="D5" s="7">
        <v>16700</v>
      </c>
      <c r="E5" s="7">
        <v>91100</v>
      </c>
      <c r="F5" s="7"/>
      <c r="G5" s="8">
        <f t="shared" si="0"/>
        <v>394100</v>
      </c>
      <c r="H5" s="8">
        <f t="shared" si="1"/>
        <v>1182300</v>
      </c>
      <c r="I5" s="8">
        <f t="shared" si="2"/>
        <v>4729200</v>
      </c>
    </row>
    <row r="6" spans="1:9" ht="25.5">
      <c r="A6" s="5">
        <v>3</v>
      </c>
      <c r="B6" s="9" t="s">
        <v>12</v>
      </c>
      <c r="C6" s="7">
        <v>336600</v>
      </c>
      <c r="D6" s="7">
        <v>21500</v>
      </c>
      <c r="E6" s="7">
        <v>92700</v>
      </c>
      <c r="F6" s="7">
        <v>3000</v>
      </c>
      <c r="G6" s="8">
        <f t="shared" si="0"/>
        <v>453800</v>
      </c>
      <c r="H6" s="8">
        <f t="shared" si="1"/>
        <v>1361400</v>
      </c>
      <c r="I6" s="8">
        <f t="shared" si="2"/>
        <v>5445600</v>
      </c>
    </row>
    <row r="7" spans="1:9" ht="38.25" customHeight="1">
      <c r="A7" s="5">
        <v>4</v>
      </c>
      <c r="B7" s="9" t="s">
        <v>13</v>
      </c>
      <c r="C7" s="7">
        <v>361400</v>
      </c>
      <c r="D7" s="7">
        <v>24200</v>
      </c>
      <c r="E7" s="7">
        <v>123900</v>
      </c>
      <c r="F7" s="7">
        <v>3000</v>
      </c>
      <c r="G7" s="8">
        <f t="shared" si="0"/>
        <v>512500</v>
      </c>
      <c r="H7" s="8">
        <f t="shared" si="1"/>
        <v>1537500</v>
      </c>
      <c r="I7" s="8">
        <f t="shared" si="2"/>
        <v>6150000</v>
      </c>
    </row>
    <row r="8" spans="1:9" ht="25.5">
      <c r="A8" s="5">
        <v>5</v>
      </c>
      <c r="B8" s="9" t="s">
        <v>14</v>
      </c>
      <c r="C8" s="7">
        <v>193700</v>
      </c>
      <c r="D8" s="7">
        <v>13700</v>
      </c>
      <c r="E8" s="7">
        <v>86600</v>
      </c>
      <c r="F8" s="7"/>
      <c r="G8" s="8">
        <f t="shared" si="0"/>
        <v>294000</v>
      </c>
      <c r="H8" s="8">
        <f t="shared" si="1"/>
        <v>882000</v>
      </c>
      <c r="I8" s="8">
        <f t="shared" si="2"/>
        <v>3528000</v>
      </c>
    </row>
    <row r="9" spans="1:9" ht="25.5" customHeight="1">
      <c r="A9" s="5">
        <v>6</v>
      </c>
      <c r="B9" s="9" t="s">
        <v>15</v>
      </c>
      <c r="C9" s="7">
        <v>147100</v>
      </c>
      <c r="D9" s="7">
        <v>8600</v>
      </c>
      <c r="E9" s="7">
        <v>44100</v>
      </c>
      <c r="F9" s="7">
        <v>2500</v>
      </c>
      <c r="G9" s="8">
        <f t="shared" si="0"/>
        <v>202300</v>
      </c>
      <c r="H9" s="8">
        <f t="shared" si="1"/>
        <v>606900</v>
      </c>
      <c r="I9" s="8">
        <f t="shared" si="2"/>
        <v>2427600</v>
      </c>
    </row>
    <row r="10" spans="1:9" ht="25.5">
      <c r="A10" s="5">
        <v>7</v>
      </c>
      <c r="B10" s="9" t="s">
        <v>16</v>
      </c>
      <c r="C10" s="7">
        <v>177200</v>
      </c>
      <c r="D10" s="7">
        <v>11700</v>
      </c>
      <c r="E10" s="7">
        <v>62800</v>
      </c>
      <c r="F10" s="7"/>
      <c r="G10" s="8">
        <f t="shared" si="0"/>
        <v>251700</v>
      </c>
      <c r="H10" s="8">
        <f t="shared" si="1"/>
        <v>755100</v>
      </c>
      <c r="I10" s="8">
        <f t="shared" si="2"/>
        <v>3020400</v>
      </c>
    </row>
    <row r="11" spans="1:9" ht="25.5" customHeight="1">
      <c r="A11" s="5">
        <v>8</v>
      </c>
      <c r="B11" s="9" t="s">
        <v>17</v>
      </c>
      <c r="C11" s="7">
        <v>189000</v>
      </c>
      <c r="D11" s="7">
        <v>13300</v>
      </c>
      <c r="E11" s="7">
        <v>74200</v>
      </c>
      <c r="F11" s="7"/>
      <c r="G11" s="8">
        <f t="shared" si="0"/>
        <v>276500</v>
      </c>
      <c r="H11" s="8">
        <f t="shared" si="1"/>
        <v>829500</v>
      </c>
      <c r="I11" s="8">
        <f t="shared" si="2"/>
        <v>3318000</v>
      </c>
    </row>
    <row r="12" spans="1:9" ht="38.25">
      <c r="A12" s="5">
        <v>9</v>
      </c>
      <c r="B12" s="9" t="s">
        <v>18</v>
      </c>
      <c r="C12" s="7">
        <v>219700</v>
      </c>
      <c r="D12" s="7">
        <v>13600</v>
      </c>
      <c r="E12" s="7">
        <v>80300</v>
      </c>
      <c r="F12" s="7">
        <v>5000</v>
      </c>
      <c r="G12" s="8">
        <f t="shared" si="0"/>
        <v>318600</v>
      </c>
      <c r="H12" s="8">
        <f t="shared" si="1"/>
        <v>955800</v>
      </c>
      <c r="I12" s="8">
        <f t="shared" si="2"/>
        <v>3823200</v>
      </c>
    </row>
    <row r="13" spans="1:9" ht="25.5" customHeight="1">
      <c r="A13" s="5">
        <v>10</v>
      </c>
      <c r="B13" s="9" t="s">
        <v>19</v>
      </c>
      <c r="C13" s="7">
        <v>243300</v>
      </c>
      <c r="D13" s="7">
        <v>12900</v>
      </c>
      <c r="E13" s="7">
        <v>56400</v>
      </c>
      <c r="F13" s="7">
        <v>2900</v>
      </c>
      <c r="G13" s="8">
        <f t="shared" si="0"/>
        <v>315500</v>
      </c>
      <c r="H13" s="8">
        <f t="shared" si="1"/>
        <v>946500</v>
      </c>
      <c r="I13" s="8">
        <f t="shared" si="2"/>
        <v>3786000</v>
      </c>
    </row>
    <row r="14" spans="1:9" ht="25.5">
      <c r="A14" s="5">
        <v>11</v>
      </c>
      <c r="B14" s="9" t="s">
        <v>20</v>
      </c>
      <c r="C14" s="7">
        <v>502300</v>
      </c>
      <c r="D14" s="7">
        <v>34800</v>
      </c>
      <c r="E14" s="7">
        <v>204600</v>
      </c>
      <c r="F14" s="7">
        <v>1300</v>
      </c>
      <c r="G14" s="8">
        <f t="shared" si="0"/>
        <v>743000</v>
      </c>
      <c r="H14" s="8">
        <f t="shared" si="1"/>
        <v>2229000</v>
      </c>
      <c r="I14" s="8">
        <f t="shared" si="2"/>
        <v>8916000</v>
      </c>
    </row>
    <row r="15" spans="1:9" ht="25.5" customHeight="1">
      <c r="A15" s="5">
        <v>12</v>
      </c>
      <c r="B15" s="9" t="s">
        <v>21</v>
      </c>
      <c r="C15" s="7">
        <v>428900</v>
      </c>
      <c r="D15" s="7">
        <v>28300</v>
      </c>
      <c r="E15" s="7">
        <v>163800</v>
      </c>
      <c r="F15" s="7">
        <v>1700</v>
      </c>
      <c r="G15" s="8">
        <f t="shared" si="0"/>
        <v>622700</v>
      </c>
      <c r="H15" s="8">
        <f t="shared" si="1"/>
        <v>1868100</v>
      </c>
      <c r="I15" s="8">
        <f t="shared" si="2"/>
        <v>7472400</v>
      </c>
    </row>
    <row r="16" spans="1:9" ht="25.5" customHeight="1">
      <c r="A16" s="5">
        <v>13</v>
      </c>
      <c r="B16" s="9" t="s">
        <v>22</v>
      </c>
      <c r="C16" s="7">
        <v>202400</v>
      </c>
      <c r="D16" s="7">
        <v>7500</v>
      </c>
      <c r="E16" s="7">
        <v>72400</v>
      </c>
      <c r="F16" s="7">
        <v>29900</v>
      </c>
      <c r="G16" s="8">
        <f t="shared" si="0"/>
        <v>312200</v>
      </c>
      <c r="H16" s="8">
        <f t="shared" si="1"/>
        <v>936600</v>
      </c>
      <c r="I16" s="8">
        <f t="shared" si="2"/>
        <v>3746400</v>
      </c>
    </row>
    <row r="17" spans="1:9" ht="25.5" customHeight="1">
      <c r="A17" s="5">
        <v>14</v>
      </c>
      <c r="B17" s="9" t="s">
        <v>23</v>
      </c>
      <c r="C17" s="7">
        <v>261000</v>
      </c>
      <c r="D17" s="7">
        <v>14100</v>
      </c>
      <c r="E17" s="7">
        <v>48400</v>
      </c>
      <c r="F17" s="7">
        <v>1300</v>
      </c>
      <c r="G17" s="8">
        <f t="shared" si="0"/>
        <v>324800</v>
      </c>
      <c r="H17" s="8">
        <f t="shared" si="1"/>
        <v>974400</v>
      </c>
      <c r="I17" s="8">
        <f t="shared" si="2"/>
        <v>3897600</v>
      </c>
    </row>
    <row r="18" spans="1:9" ht="25.5">
      <c r="A18" s="5">
        <v>15</v>
      </c>
      <c r="B18" s="9" t="s">
        <v>24</v>
      </c>
      <c r="C18" s="7">
        <v>79700</v>
      </c>
      <c r="D18" s="7">
        <v>5900</v>
      </c>
      <c r="E18" s="7">
        <v>34000</v>
      </c>
      <c r="F18" s="7"/>
      <c r="G18" s="8">
        <f t="shared" si="0"/>
        <v>119600</v>
      </c>
      <c r="H18" s="8">
        <f t="shared" si="1"/>
        <v>358800</v>
      </c>
      <c r="I18" s="8">
        <f t="shared" si="2"/>
        <v>1435200</v>
      </c>
    </row>
    <row r="19" spans="1:9" ht="25.5" customHeight="1">
      <c r="A19" s="5">
        <v>16</v>
      </c>
      <c r="B19" s="9" t="s">
        <v>25</v>
      </c>
      <c r="C19" s="7">
        <v>122100</v>
      </c>
      <c r="D19" s="7">
        <v>8400</v>
      </c>
      <c r="E19" s="7">
        <v>34100</v>
      </c>
      <c r="F19" s="7"/>
      <c r="G19" s="8">
        <f t="shared" si="0"/>
        <v>164600</v>
      </c>
      <c r="H19" s="8">
        <f t="shared" si="1"/>
        <v>493800</v>
      </c>
      <c r="I19" s="8">
        <f t="shared" si="2"/>
        <v>1975200</v>
      </c>
    </row>
    <row r="20" spans="1:9" ht="25.5" customHeight="1">
      <c r="A20" s="5">
        <v>17</v>
      </c>
      <c r="B20" s="9" t="s">
        <v>26</v>
      </c>
      <c r="C20" s="7">
        <v>94000</v>
      </c>
      <c r="D20" s="7">
        <v>5200</v>
      </c>
      <c r="E20" s="7">
        <v>37500</v>
      </c>
      <c r="F20" s="7"/>
      <c r="G20" s="8">
        <f t="shared" si="0"/>
        <v>136700</v>
      </c>
      <c r="H20" s="8">
        <f t="shared" si="1"/>
        <v>410100</v>
      </c>
      <c r="I20" s="8">
        <f t="shared" si="2"/>
        <v>1640400</v>
      </c>
    </row>
    <row r="21" spans="1:9" ht="25.5" customHeight="1">
      <c r="A21" s="5">
        <v>18</v>
      </c>
      <c r="B21" s="9" t="s">
        <v>27</v>
      </c>
      <c r="C21" s="7">
        <v>69400</v>
      </c>
      <c r="D21" s="7">
        <v>1000</v>
      </c>
      <c r="E21" s="7">
        <v>18200</v>
      </c>
      <c r="F21" s="7"/>
      <c r="G21" s="8">
        <f t="shared" si="0"/>
        <v>88600</v>
      </c>
      <c r="H21" s="8">
        <f t="shared" si="1"/>
        <v>265800</v>
      </c>
      <c r="I21" s="8">
        <f t="shared" si="2"/>
        <v>1063200</v>
      </c>
    </row>
    <row r="22" spans="1:9" ht="25.5" customHeight="1">
      <c r="A22" s="5">
        <v>19</v>
      </c>
      <c r="B22" s="9" t="s">
        <v>28</v>
      </c>
      <c r="C22" s="7">
        <v>74900</v>
      </c>
      <c r="D22" s="7">
        <v>5000</v>
      </c>
      <c r="E22" s="7">
        <v>31900</v>
      </c>
      <c r="F22" s="7"/>
      <c r="G22" s="8">
        <f t="shared" si="0"/>
        <v>111800</v>
      </c>
      <c r="H22" s="8">
        <f t="shared" si="1"/>
        <v>335400</v>
      </c>
      <c r="I22" s="8">
        <f t="shared" si="2"/>
        <v>1341600</v>
      </c>
    </row>
    <row r="23" spans="1:9" ht="25.5">
      <c r="A23" s="5">
        <v>20</v>
      </c>
      <c r="B23" s="9" t="s">
        <v>29</v>
      </c>
      <c r="C23" s="7">
        <v>296800</v>
      </c>
      <c r="D23" s="7">
        <v>11300</v>
      </c>
      <c r="E23" s="7">
        <v>66000</v>
      </c>
      <c r="F23" s="7">
        <v>6700</v>
      </c>
      <c r="G23" s="8">
        <f t="shared" si="0"/>
        <v>380800</v>
      </c>
      <c r="H23" s="8">
        <f t="shared" si="1"/>
        <v>1142400</v>
      </c>
      <c r="I23" s="8">
        <f t="shared" si="2"/>
        <v>4569600</v>
      </c>
    </row>
    <row r="24" spans="1:9" ht="25.5" customHeight="1" hidden="1">
      <c r="A24" s="10">
        <v>21</v>
      </c>
      <c r="B24" s="11" t="s">
        <v>30</v>
      </c>
      <c r="C24" s="12"/>
      <c r="D24" s="12"/>
      <c r="E24" s="12"/>
      <c r="F24" s="12"/>
      <c r="G24" s="13">
        <f t="shared" si="0"/>
        <v>0</v>
      </c>
      <c r="H24" s="13">
        <f>E24*3</f>
        <v>0</v>
      </c>
      <c r="I24" s="13">
        <f t="shared" si="2"/>
        <v>0</v>
      </c>
    </row>
    <row r="25" spans="1:9" ht="42" customHeight="1">
      <c r="A25" s="14">
        <v>21</v>
      </c>
      <c r="B25" s="15" t="s">
        <v>31</v>
      </c>
      <c r="C25" s="34" t="s">
        <v>32</v>
      </c>
      <c r="D25" s="35"/>
      <c r="E25" s="35"/>
      <c r="F25" s="35"/>
      <c r="G25" s="35"/>
      <c r="H25" s="35"/>
      <c r="I25" s="35"/>
    </row>
    <row r="26" spans="1:9" ht="25.5" customHeight="1">
      <c r="A26" s="14">
        <v>22</v>
      </c>
      <c r="B26" s="15" t="s">
        <v>33</v>
      </c>
      <c r="C26" s="36"/>
      <c r="D26" s="37"/>
      <c r="E26" s="37"/>
      <c r="F26" s="37"/>
      <c r="G26" s="37"/>
      <c r="H26" s="37"/>
      <c r="I26" s="37"/>
    </row>
    <row r="27" spans="1:9" ht="25.5">
      <c r="A27" s="14">
        <v>23</v>
      </c>
      <c r="B27" s="15" t="s">
        <v>34</v>
      </c>
      <c r="C27" s="36"/>
      <c r="D27" s="37"/>
      <c r="E27" s="37"/>
      <c r="F27" s="37"/>
      <c r="G27" s="37"/>
      <c r="H27" s="37"/>
      <c r="I27" s="37"/>
    </row>
    <row r="28" spans="1:9" ht="12.75">
      <c r="A28" s="14">
        <v>24</v>
      </c>
      <c r="B28" s="15" t="s">
        <v>35</v>
      </c>
      <c r="C28" s="38"/>
      <c r="D28" s="39"/>
      <c r="E28" s="39"/>
      <c r="F28" s="39"/>
      <c r="G28" s="39"/>
      <c r="H28" s="39"/>
      <c r="I28" s="39"/>
    </row>
    <row r="29" spans="1:9" ht="19.5" customHeight="1">
      <c r="A29" s="16"/>
      <c r="B29" s="17" t="s">
        <v>36</v>
      </c>
      <c r="C29" s="8">
        <f aca="true" t="shared" si="3" ref="C29:I29">SUM(C4:C24)</f>
        <v>5571300</v>
      </c>
      <c r="D29" s="8">
        <f t="shared" si="3"/>
        <v>303400</v>
      </c>
      <c r="E29" s="8">
        <f t="shared" si="3"/>
        <v>1790000</v>
      </c>
      <c r="F29" s="8">
        <f t="shared" si="3"/>
        <v>99900</v>
      </c>
      <c r="G29" s="8">
        <f t="shared" si="3"/>
        <v>7764600</v>
      </c>
      <c r="H29" s="18">
        <f t="shared" si="3"/>
        <v>23293800</v>
      </c>
      <c r="I29" s="18">
        <f t="shared" si="3"/>
        <v>93175200</v>
      </c>
    </row>
    <row r="31" ht="12.75">
      <c r="I31" s="1" t="s">
        <v>37</v>
      </c>
    </row>
    <row r="32" spans="8:9" ht="12.75">
      <c r="H32" s="19" t="s">
        <v>38</v>
      </c>
      <c r="I32" s="19" t="s">
        <v>39</v>
      </c>
    </row>
    <row r="33" spans="7:9" ht="12.75">
      <c r="G33" s="20">
        <v>2110</v>
      </c>
      <c r="H33" s="21">
        <v>23300</v>
      </c>
      <c r="I33" s="21">
        <v>93200</v>
      </c>
    </row>
    <row r="34" spans="7:9" ht="12.75">
      <c r="G34" s="20">
        <v>2120</v>
      </c>
      <c r="H34" s="21">
        <v>5200</v>
      </c>
      <c r="I34" s="21">
        <v>20800</v>
      </c>
    </row>
    <row r="35" spans="7:9" ht="12.75">
      <c r="G35" s="22" t="s">
        <v>36</v>
      </c>
      <c r="H35" s="23">
        <f>H33+H34</f>
        <v>28500</v>
      </c>
      <c r="I35" s="23">
        <f>I33+I34</f>
        <v>114000</v>
      </c>
    </row>
    <row r="37" ht="12.75">
      <c r="B37" t="s">
        <v>56</v>
      </c>
    </row>
    <row r="38" ht="15.75">
      <c r="B38" s="32" t="s">
        <v>55</v>
      </c>
    </row>
    <row r="39" spans="2:9" ht="15.75">
      <c r="B39" s="33" t="s">
        <v>53</v>
      </c>
      <c r="H39" s="24"/>
      <c r="I39" s="25"/>
    </row>
    <row r="40" spans="2:9" ht="15.75">
      <c r="B40" s="33" t="s">
        <v>54</v>
      </c>
      <c r="H40" s="24"/>
      <c r="I40" s="25"/>
    </row>
    <row r="41" spans="8:9" ht="12.75">
      <c r="H41" s="24"/>
      <c r="I41" s="25"/>
    </row>
    <row r="42" ht="12.75">
      <c r="B42" t="s">
        <v>57</v>
      </c>
    </row>
    <row r="43" ht="12.75">
      <c r="B43" t="s">
        <v>58</v>
      </c>
    </row>
    <row r="44" ht="12.75">
      <c r="B44" t="s">
        <v>59</v>
      </c>
    </row>
    <row r="45" ht="12.75">
      <c r="B45" t="s">
        <v>60</v>
      </c>
    </row>
  </sheetData>
  <sheetProtection/>
  <mergeCells count="2">
    <mergeCell ref="C25:I28"/>
    <mergeCell ref="A1:I1"/>
  </mergeCells>
  <printOptions/>
  <pageMargins left="0.2" right="0.2" top="0.2" bottom="0.19" header="0.2" footer="0.19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5.75390625" style="0" customWidth="1"/>
    <col min="2" max="2" width="31.875" style="0" customWidth="1"/>
    <col min="3" max="13" width="12.625" style="0" customWidth="1"/>
  </cols>
  <sheetData>
    <row r="1" spans="1:13" ht="57" customHeight="1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2.75">
      <c r="M2" s="1" t="s">
        <v>0</v>
      </c>
    </row>
    <row r="3" spans="1:13" ht="12.75">
      <c r="A3" s="41" t="s">
        <v>1</v>
      </c>
      <c r="B3" s="41" t="s">
        <v>2</v>
      </c>
      <c r="C3" s="43" t="s">
        <v>40</v>
      </c>
      <c r="D3" s="44"/>
      <c r="E3" s="44"/>
      <c r="F3" s="44"/>
      <c r="G3" s="44"/>
      <c r="H3" s="44"/>
      <c r="I3" s="45"/>
      <c r="J3" s="43" t="s">
        <v>41</v>
      </c>
      <c r="K3" s="44"/>
      <c r="L3" s="45"/>
      <c r="M3" s="46" t="s">
        <v>42</v>
      </c>
    </row>
    <row r="4" spans="1:13" ht="87" customHeight="1">
      <c r="A4" s="42"/>
      <c r="B4" s="42"/>
      <c r="C4" s="26" t="s">
        <v>43</v>
      </c>
      <c r="D4" s="2" t="s">
        <v>44</v>
      </c>
      <c r="E4" s="3" t="s">
        <v>45</v>
      </c>
      <c r="F4" s="2" t="s">
        <v>46</v>
      </c>
      <c r="G4" s="2" t="s">
        <v>47</v>
      </c>
      <c r="H4" s="2" t="s">
        <v>48</v>
      </c>
      <c r="I4" s="2" t="s">
        <v>49</v>
      </c>
      <c r="J4" s="2" t="s">
        <v>50</v>
      </c>
      <c r="K4" s="2" t="s">
        <v>51</v>
      </c>
      <c r="L4" s="2" t="s">
        <v>52</v>
      </c>
      <c r="M4" s="47"/>
    </row>
    <row r="5" spans="1:13" ht="25.5">
      <c r="A5" s="5">
        <v>1</v>
      </c>
      <c r="B5" s="6" t="s">
        <v>10</v>
      </c>
      <c r="C5" s="7">
        <v>790000</v>
      </c>
      <c r="D5" s="7">
        <v>300000</v>
      </c>
      <c r="E5" s="7">
        <v>45000</v>
      </c>
      <c r="F5" s="7">
        <f>40000+10000</f>
        <v>50000</v>
      </c>
      <c r="G5" s="7">
        <v>795000</v>
      </c>
      <c r="H5" s="7">
        <v>84000</v>
      </c>
      <c r="I5" s="7">
        <v>138000</v>
      </c>
      <c r="J5" s="27">
        <v>2300000</v>
      </c>
      <c r="K5" s="27">
        <v>400000</v>
      </c>
      <c r="L5" s="27"/>
      <c r="M5" s="8">
        <f aca="true" t="shared" si="0" ref="M5:M24">SUM(C5:L5)</f>
        <v>4902000</v>
      </c>
    </row>
    <row r="6" spans="1:13" ht="25.5">
      <c r="A6" s="5">
        <v>2</v>
      </c>
      <c r="B6" s="9" t="s">
        <v>11</v>
      </c>
      <c r="C6" s="7">
        <v>42000</v>
      </c>
      <c r="D6" s="7">
        <v>25000</v>
      </c>
      <c r="E6" s="7">
        <v>7000</v>
      </c>
      <c r="F6" s="7"/>
      <c r="G6" s="7"/>
      <c r="H6" s="7">
        <v>10000</v>
      </c>
      <c r="I6" s="7">
        <v>16000</v>
      </c>
      <c r="J6" s="27"/>
      <c r="K6" s="27"/>
      <c r="L6" s="27"/>
      <c r="M6" s="8">
        <f t="shared" si="0"/>
        <v>100000</v>
      </c>
    </row>
    <row r="7" spans="1:13" ht="25.5">
      <c r="A7" s="5">
        <v>3</v>
      </c>
      <c r="B7" s="9" t="s">
        <v>12</v>
      </c>
      <c r="C7" s="7">
        <v>25000</v>
      </c>
      <c r="D7" s="7"/>
      <c r="E7" s="7"/>
      <c r="F7" s="7"/>
      <c r="G7" s="7"/>
      <c r="H7" s="7">
        <v>20000</v>
      </c>
      <c r="I7" s="7"/>
      <c r="J7" s="27"/>
      <c r="K7" s="27"/>
      <c r="L7" s="27"/>
      <c r="M7" s="8">
        <f t="shared" si="0"/>
        <v>45000</v>
      </c>
    </row>
    <row r="8" spans="1:13" s="29" customFormat="1" ht="38.25" customHeight="1">
      <c r="A8" s="28">
        <v>4</v>
      </c>
      <c r="B8" s="9" t="s">
        <v>13</v>
      </c>
      <c r="C8" s="27">
        <v>68000</v>
      </c>
      <c r="D8" s="27">
        <v>150000</v>
      </c>
      <c r="E8" s="27">
        <v>10000</v>
      </c>
      <c r="F8" s="27">
        <v>11000</v>
      </c>
      <c r="G8" s="27">
        <v>65000</v>
      </c>
      <c r="H8" s="27">
        <v>30000</v>
      </c>
      <c r="I8" s="27">
        <v>14000</v>
      </c>
      <c r="J8" s="27">
        <v>100000</v>
      </c>
      <c r="K8" s="27">
        <v>100000</v>
      </c>
      <c r="L8" s="27"/>
      <c r="M8" s="8">
        <f t="shared" si="0"/>
        <v>548000</v>
      </c>
    </row>
    <row r="9" spans="1:13" ht="25.5">
      <c r="A9" s="5">
        <v>5</v>
      </c>
      <c r="B9" s="9" t="s">
        <v>14</v>
      </c>
      <c r="C9" s="7">
        <v>45000</v>
      </c>
      <c r="D9" s="7"/>
      <c r="E9" s="7"/>
      <c r="F9" s="7"/>
      <c r="G9" s="7"/>
      <c r="H9" s="7">
        <v>7000</v>
      </c>
      <c r="I9" s="7">
        <v>8000</v>
      </c>
      <c r="J9" s="27">
        <v>34000</v>
      </c>
      <c r="K9" s="27">
        <v>16000</v>
      </c>
      <c r="L9" s="27"/>
      <c r="M9" s="8">
        <f t="shared" si="0"/>
        <v>110000</v>
      </c>
    </row>
    <row r="10" spans="1:13" s="29" customFormat="1" ht="25.5" customHeight="1">
      <c r="A10" s="28">
        <v>6</v>
      </c>
      <c r="B10" s="9" t="s">
        <v>15</v>
      </c>
      <c r="C10" s="27">
        <v>44000</v>
      </c>
      <c r="D10" s="27">
        <v>23000</v>
      </c>
      <c r="E10" s="27">
        <v>7000</v>
      </c>
      <c r="F10" s="27"/>
      <c r="G10" s="27"/>
      <c r="H10" s="27">
        <v>7000</v>
      </c>
      <c r="I10" s="27">
        <v>2000</v>
      </c>
      <c r="J10" s="27">
        <v>95000</v>
      </c>
      <c r="K10" s="27">
        <v>27000</v>
      </c>
      <c r="L10" s="27"/>
      <c r="M10" s="8">
        <f t="shared" si="0"/>
        <v>205000</v>
      </c>
    </row>
    <row r="11" spans="1:13" s="29" customFormat="1" ht="25.5">
      <c r="A11" s="28">
        <v>7</v>
      </c>
      <c r="B11" s="9" t="s">
        <v>16</v>
      </c>
      <c r="C11" s="27">
        <v>32000</v>
      </c>
      <c r="D11" s="27">
        <v>25000</v>
      </c>
      <c r="E11" s="27">
        <v>12000</v>
      </c>
      <c r="F11" s="27"/>
      <c r="G11" s="27"/>
      <c r="H11" s="27">
        <v>4000</v>
      </c>
      <c r="I11" s="27">
        <v>62000</v>
      </c>
      <c r="J11" s="27">
        <v>50000</v>
      </c>
      <c r="K11" s="27"/>
      <c r="L11" s="27">
        <v>25000</v>
      </c>
      <c r="M11" s="8">
        <f t="shared" si="0"/>
        <v>210000</v>
      </c>
    </row>
    <row r="12" spans="1:13" ht="25.5" customHeight="1">
      <c r="A12" s="5">
        <v>8</v>
      </c>
      <c r="B12" s="9" t="s">
        <v>17</v>
      </c>
      <c r="C12" s="7">
        <v>83000</v>
      </c>
      <c r="D12" s="7">
        <v>120000</v>
      </c>
      <c r="E12" s="7">
        <v>9000</v>
      </c>
      <c r="F12" s="7"/>
      <c r="G12" s="7">
        <v>105000</v>
      </c>
      <c r="H12" s="7">
        <v>3000</v>
      </c>
      <c r="I12" s="7">
        <v>10000</v>
      </c>
      <c r="J12" s="27">
        <v>230000</v>
      </c>
      <c r="K12" s="27">
        <v>50000</v>
      </c>
      <c r="L12" s="27"/>
      <c r="M12" s="8">
        <f t="shared" si="0"/>
        <v>610000</v>
      </c>
    </row>
    <row r="13" spans="1:13" s="29" customFormat="1" ht="38.25">
      <c r="A13" s="28">
        <v>9</v>
      </c>
      <c r="B13" s="9" t="s">
        <v>18</v>
      </c>
      <c r="C13" s="27">
        <v>67000</v>
      </c>
      <c r="D13" s="27"/>
      <c r="E13" s="27"/>
      <c r="F13" s="27"/>
      <c r="G13" s="27">
        <v>3000</v>
      </c>
      <c r="H13" s="27">
        <v>6000</v>
      </c>
      <c r="I13" s="27">
        <v>10000</v>
      </c>
      <c r="J13" s="27">
        <v>72000</v>
      </c>
      <c r="K13" s="27"/>
      <c r="L13" s="27"/>
      <c r="M13" s="8">
        <f t="shared" si="0"/>
        <v>158000</v>
      </c>
    </row>
    <row r="14" spans="1:13" s="29" customFormat="1" ht="25.5" customHeight="1">
      <c r="A14" s="28">
        <v>10</v>
      </c>
      <c r="B14" s="9" t="s">
        <v>19</v>
      </c>
      <c r="C14" s="27">
        <v>80000</v>
      </c>
      <c r="D14" s="27">
        <v>28000</v>
      </c>
      <c r="E14" s="27">
        <v>17000</v>
      </c>
      <c r="F14" s="27">
        <v>2000</v>
      </c>
      <c r="G14" s="27">
        <v>31000</v>
      </c>
      <c r="H14" s="27"/>
      <c r="I14" s="27"/>
      <c r="J14" s="27">
        <v>30000</v>
      </c>
      <c r="K14" s="27">
        <v>63000</v>
      </c>
      <c r="L14" s="27"/>
      <c r="M14" s="8">
        <f t="shared" si="0"/>
        <v>251000</v>
      </c>
    </row>
    <row r="15" spans="1:13" ht="25.5">
      <c r="A15" s="5">
        <v>11</v>
      </c>
      <c r="B15" s="9" t="s">
        <v>20</v>
      </c>
      <c r="C15" s="7">
        <v>32000</v>
      </c>
      <c r="D15" s="7">
        <v>119000</v>
      </c>
      <c r="E15" s="7">
        <v>20000</v>
      </c>
      <c r="F15" s="7"/>
      <c r="G15" s="7">
        <v>1004400</v>
      </c>
      <c r="H15" s="7">
        <v>69000</v>
      </c>
      <c r="I15" s="7">
        <v>141000</v>
      </c>
      <c r="J15" s="27">
        <v>1748000</v>
      </c>
      <c r="K15" s="27">
        <v>380000</v>
      </c>
      <c r="L15" s="27">
        <v>94000</v>
      </c>
      <c r="M15" s="8">
        <f t="shared" si="0"/>
        <v>3607400</v>
      </c>
    </row>
    <row r="16" spans="1:13" ht="25.5" customHeight="1">
      <c r="A16" s="5">
        <v>12</v>
      </c>
      <c r="B16" s="9" t="s">
        <v>21</v>
      </c>
      <c r="C16" s="7">
        <v>54000</v>
      </c>
      <c r="D16" s="7"/>
      <c r="E16" s="27">
        <v>44000</v>
      </c>
      <c r="F16" s="7"/>
      <c r="G16" s="7"/>
      <c r="H16" s="7">
        <v>46000</v>
      </c>
      <c r="I16" s="7">
        <v>6000</v>
      </c>
      <c r="J16" s="27">
        <v>270000</v>
      </c>
      <c r="K16" s="27"/>
      <c r="L16" s="27">
        <v>120000</v>
      </c>
      <c r="M16" s="8">
        <f t="shared" si="0"/>
        <v>540000</v>
      </c>
    </row>
    <row r="17" spans="1:13" s="29" customFormat="1" ht="25.5" customHeight="1">
      <c r="A17" s="28">
        <v>13</v>
      </c>
      <c r="B17" s="9" t="s">
        <v>22</v>
      </c>
      <c r="C17" s="27">
        <v>30000</v>
      </c>
      <c r="D17" s="27">
        <v>24000</v>
      </c>
      <c r="E17" s="27">
        <v>3000</v>
      </c>
      <c r="F17" s="27"/>
      <c r="G17" s="27">
        <v>22000</v>
      </c>
      <c r="H17" s="27">
        <v>7000</v>
      </c>
      <c r="I17" s="27">
        <v>6000</v>
      </c>
      <c r="J17" s="27">
        <v>10000</v>
      </c>
      <c r="K17" s="27">
        <v>9000</v>
      </c>
      <c r="L17" s="27"/>
      <c r="M17" s="8">
        <f t="shared" si="0"/>
        <v>111000</v>
      </c>
    </row>
    <row r="18" spans="1:13" s="29" customFormat="1" ht="25.5" customHeight="1">
      <c r="A18" s="28">
        <v>14</v>
      </c>
      <c r="B18" s="9" t="s">
        <v>23</v>
      </c>
      <c r="C18" s="27">
        <v>22000</v>
      </c>
      <c r="D18" s="27"/>
      <c r="E18" s="27">
        <v>5000</v>
      </c>
      <c r="F18" s="27"/>
      <c r="G18" s="27">
        <v>79000</v>
      </c>
      <c r="H18" s="27">
        <v>20000</v>
      </c>
      <c r="I18" s="27"/>
      <c r="J18" s="27">
        <v>462000</v>
      </c>
      <c r="K18" s="27">
        <v>43000</v>
      </c>
      <c r="L18" s="27"/>
      <c r="M18" s="8">
        <f t="shared" si="0"/>
        <v>631000</v>
      </c>
    </row>
    <row r="19" spans="1:13" ht="25.5">
      <c r="A19" s="5">
        <v>15</v>
      </c>
      <c r="B19" s="9" t="s">
        <v>24</v>
      </c>
      <c r="C19" s="7">
        <v>12000</v>
      </c>
      <c r="D19" s="7"/>
      <c r="E19" s="7"/>
      <c r="F19" s="7"/>
      <c r="G19" s="7"/>
      <c r="H19" s="7">
        <v>2000</v>
      </c>
      <c r="I19" s="7">
        <v>8000</v>
      </c>
      <c r="J19" s="27"/>
      <c r="K19" s="27"/>
      <c r="L19" s="27"/>
      <c r="M19" s="8">
        <f t="shared" si="0"/>
        <v>22000</v>
      </c>
    </row>
    <row r="20" spans="1:13" s="29" customFormat="1" ht="25.5" customHeight="1">
      <c r="A20" s="28">
        <v>16</v>
      </c>
      <c r="B20" s="9" t="s">
        <v>25</v>
      </c>
      <c r="C20" s="27">
        <v>27000</v>
      </c>
      <c r="D20" s="27">
        <v>24000</v>
      </c>
      <c r="E20" s="27">
        <v>23000</v>
      </c>
      <c r="F20" s="27"/>
      <c r="G20" s="27"/>
      <c r="H20" s="27">
        <v>11000</v>
      </c>
      <c r="I20" s="27">
        <v>17000</v>
      </c>
      <c r="J20" s="27">
        <v>60000</v>
      </c>
      <c r="K20" s="27">
        <v>54000</v>
      </c>
      <c r="L20" s="27"/>
      <c r="M20" s="8">
        <f t="shared" si="0"/>
        <v>216000</v>
      </c>
    </row>
    <row r="21" spans="1:13" s="29" customFormat="1" ht="25.5" customHeight="1">
      <c r="A21" s="28">
        <v>17</v>
      </c>
      <c r="B21" s="9" t="s">
        <v>26</v>
      </c>
      <c r="C21" s="27">
        <v>38000</v>
      </c>
      <c r="D21" s="27"/>
      <c r="E21" s="27">
        <v>22000</v>
      </c>
      <c r="F21" s="27"/>
      <c r="G21" s="27">
        <v>33000</v>
      </c>
      <c r="H21" s="27">
        <v>18000</v>
      </c>
      <c r="I21" s="27">
        <v>34000</v>
      </c>
      <c r="J21" s="27">
        <v>150000</v>
      </c>
      <c r="K21" s="27">
        <v>40000</v>
      </c>
      <c r="L21" s="27"/>
      <c r="M21" s="8">
        <f t="shared" si="0"/>
        <v>335000</v>
      </c>
    </row>
    <row r="22" spans="1:13" s="29" customFormat="1" ht="25.5" customHeight="1">
      <c r="A22" s="28">
        <v>18</v>
      </c>
      <c r="B22" s="9" t="s">
        <v>27</v>
      </c>
      <c r="C22" s="27">
        <v>6000</v>
      </c>
      <c r="D22" s="27">
        <v>6000</v>
      </c>
      <c r="E22" s="27">
        <v>1000</v>
      </c>
      <c r="F22" s="27"/>
      <c r="G22" s="27"/>
      <c r="H22" s="27">
        <v>5000</v>
      </c>
      <c r="I22" s="27">
        <v>8000</v>
      </c>
      <c r="J22" s="27"/>
      <c r="K22" s="27"/>
      <c r="L22" s="27"/>
      <c r="M22" s="8">
        <f t="shared" si="0"/>
        <v>26000</v>
      </c>
    </row>
    <row r="23" spans="1:13" s="29" customFormat="1" ht="25.5" customHeight="1">
      <c r="A23" s="28">
        <v>19</v>
      </c>
      <c r="B23" s="9" t="s">
        <v>28</v>
      </c>
      <c r="C23" s="27">
        <v>10000</v>
      </c>
      <c r="D23" s="27"/>
      <c r="E23" s="27"/>
      <c r="F23" s="27"/>
      <c r="G23" s="27"/>
      <c r="H23" s="27">
        <v>3000</v>
      </c>
      <c r="I23" s="27">
        <v>4000</v>
      </c>
      <c r="J23" s="27"/>
      <c r="K23" s="27"/>
      <c r="L23" s="27"/>
      <c r="M23" s="8">
        <f t="shared" si="0"/>
        <v>17000</v>
      </c>
    </row>
    <row r="24" spans="1:13" ht="25.5">
      <c r="A24" s="5">
        <v>20</v>
      </c>
      <c r="B24" s="9" t="s">
        <v>29</v>
      </c>
      <c r="C24" s="7">
        <v>30000</v>
      </c>
      <c r="D24" s="7"/>
      <c r="E24" s="7"/>
      <c r="F24" s="7"/>
      <c r="G24" s="7"/>
      <c r="H24" s="7">
        <v>1000</v>
      </c>
      <c r="I24" s="7">
        <v>1000</v>
      </c>
      <c r="J24" s="27">
        <v>30000</v>
      </c>
      <c r="K24" s="27"/>
      <c r="L24" s="27"/>
      <c r="M24" s="8">
        <f t="shared" si="0"/>
        <v>62000</v>
      </c>
    </row>
    <row r="25" spans="1:13" ht="25.5" customHeight="1" hidden="1">
      <c r="A25" s="10">
        <v>21</v>
      </c>
      <c r="B25" s="11" t="s">
        <v>30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>
        <f>SUM(C25:G25)</f>
        <v>0</v>
      </c>
    </row>
    <row r="26" spans="1:13" ht="42" customHeight="1">
      <c r="A26" s="30">
        <v>21</v>
      </c>
      <c r="B26" s="31" t="s">
        <v>31</v>
      </c>
      <c r="C26" s="34" t="s">
        <v>32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25.5" customHeight="1">
      <c r="A27" s="14">
        <v>22</v>
      </c>
      <c r="B27" s="15" t="s">
        <v>33</v>
      </c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25.5">
      <c r="A28" s="14">
        <v>23</v>
      </c>
      <c r="B28" s="15" t="s">
        <v>34</v>
      </c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25.5" customHeight="1">
      <c r="A29" s="14">
        <v>24</v>
      </c>
      <c r="B29" s="15" t="s">
        <v>35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9.5" customHeight="1">
      <c r="A30" s="16"/>
      <c r="B30" s="17" t="s">
        <v>36</v>
      </c>
      <c r="C30" s="8">
        <f aca="true" t="shared" si="1" ref="C30:M30">SUM(C5:C25)</f>
        <v>1537000</v>
      </c>
      <c r="D30" s="8">
        <f t="shared" si="1"/>
        <v>844000</v>
      </c>
      <c r="E30" s="8">
        <f t="shared" si="1"/>
        <v>225000</v>
      </c>
      <c r="F30" s="8">
        <f t="shared" si="1"/>
        <v>63000</v>
      </c>
      <c r="G30" s="8">
        <f t="shared" si="1"/>
        <v>2137400</v>
      </c>
      <c r="H30" s="8">
        <f t="shared" si="1"/>
        <v>353000</v>
      </c>
      <c r="I30" s="8">
        <f t="shared" si="1"/>
        <v>485000</v>
      </c>
      <c r="J30" s="8">
        <f t="shared" si="1"/>
        <v>5641000</v>
      </c>
      <c r="K30" s="8">
        <f t="shared" si="1"/>
        <v>1182000</v>
      </c>
      <c r="L30" s="8">
        <f t="shared" si="1"/>
        <v>239000</v>
      </c>
      <c r="M30" s="8">
        <f t="shared" si="1"/>
        <v>12706400</v>
      </c>
    </row>
  </sheetData>
  <sheetProtection/>
  <mergeCells count="7">
    <mergeCell ref="A1:M1"/>
    <mergeCell ref="C26:M29"/>
    <mergeCell ref="A3:A4"/>
    <mergeCell ref="B3:B4"/>
    <mergeCell ref="J3:L3"/>
    <mergeCell ref="C3:I3"/>
    <mergeCell ref="M3:M4"/>
  </mergeCells>
  <printOptions/>
  <pageMargins left="1.17" right="0.2" top="0.2" bottom="0.19" header="0.2" footer="0.19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c22</cp:lastModifiedBy>
  <cp:lastPrinted>2022-11-14T06:54:14Z</cp:lastPrinted>
  <dcterms:created xsi:type="dcterms:W3CDTF">2022-10-12T10:01:42Z</dcterms:created>
  <dcterms:modified xsi:type="dcterms:W3CDTF">2022-11-14T06:54:16Z</dcterms:modified>
  <cp:category/>
  <cp:version/>
  <cp:contentType/>
  <cp:contentStatus/>
</cp:coreProperties>
</file>