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кредит" sheetId="1" r:id="rId1"/>
  </sheets>
  <definedNames>
    <definedName name="_xlnm.Print_Titles" localSheetId="0">'кредит'!$12:$13</definedName>
    <definedName name="_xlnm.Print_Area" localSheetId="0">'кредит'!$A$1:$K$34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<sst xmlns="http://schemas.openxmlformats.org/spreadsheetml/2006/main" count="56" uniqueCount="48">
  <si>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</si>
  <si>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</si>
  <si>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</si>
  <si>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</si>
  <si>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</si>
  <si>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</si>
  <si>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</si>
  <si>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</si>
  <si>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</si>
  <si>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Головне фінансове управління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</si>
  <si>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</si>
  <si>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</si>
  <si>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</si>
  <si>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</si>
  <si>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</si>
  <si>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</si>
  <si>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</si>
  <si>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</si>
  <si>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</si>
  <si>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</si>
  <si>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</si>
  <si>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</si>
  <si>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</si>
  <si>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</si>
  <si>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</si>
  <si>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 xml:space="preserve"> Перший заступник голови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</si>
  <si>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</si>
  <si>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</si>
  <si>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</si>
  <si>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</si>
  <si>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</si>
  <si>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Головне управління у справах сім'ї, молоді та спорту</t>
  </si>
  <si>
    <t>О. Олешко</t>
  </si>
  <si>
    <t xml:space="preserve"> надання кредитів з обласного бюджету на 2012 рік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</si>
  <si>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</si>
  <si>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</si>
  <si>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</si>
  <si>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</si>
  <si>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</si>
  <si>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комплексна Програма забезпечення молоді житлом до 2012 року)</t>
    </r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</si>
  <si>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</si>
  <si>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>Департамент агропромислового розвитку</t>
  </si>
  <si>
    <t>Департамент економіки і міжнародних відносин</t>
  </si>
  <si>
    <t>Надання кредитів на виконання Програми сприяння розвитку малого підприємництва в Харківській області на 2011-2015 роки</t>
  </si>
  <si>
    <t>11</t>
  </si>
  <si>
    <t>53</t>
  </si>
  <si>
    <t xml:space="preserve"> від 30 серпня 2012 року № 488-VІ</t>
  </si>
  <si>
    <t>(XV сесія VI скликання)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</si>
</sst>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00"/>
    <numFmt numFmtId="182" formatCode="0.0"/>
  </numFmts>
  <fonts count="17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19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7" fillId="0" borderId="1" xfId="19" applyFont="1" applyFill="1" applyBorder="1" applyAlignment="1">
      <alignment horizontal="left" vertical="center" wrapText="1"/>
      <protection/>
    </xf>
    <xf numFmtId="3" fontId="1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5" fillId="0" borderId="0" xfId="15" applyFont="1" applyFill="1" applyAlignment="1">
      <alignment horizontal="center" wrapText="1"/>
      <protection/>
    </xf>
    <xf numFmtId="0" fontId="15" fillId="0" borderId="0" xfId="15" applyFont="1" applyFill="1" applyAlignment="1">
      <alignment wrapText="1"/>
      <protection/>
    </xf>
    <xf numFmtId="0" fontId="15" fillId="0" borderId="0" xfId="15" applyFont="1" applyFill="1" applyAlignment="1">
      <alignment horizontal="center" vertical="center" wrapText="1"/>
      <protection/>
    </xf>
    <xf numFmtId="0" fontId="15" fillId="0" borderId="0" xfId="15" applyFont="1" applyFill="1" applyAlignment="1">
      <alignment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F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69" t="s">
        <v>13</v>
      </c>
      <c r="I1" s="69"/>
      <c r="J1" s="69"/>
      <c r="K1" s="69"/>
      <c r="L1" s="4"/>
    </row>
    <row r="2" spans="8:12" ht="15" customHeight="1">
      <c r="H2" s="62" t="s">
        <v>12</v>
      </c>
      <c r="I2" s="62"/>
      <c r="J2" s="62"/>
      <c r="K2" s="62"/>
      <c r="L2" s="5"/>
    </row>
    <row r="3" spans="8:12" ht="15" customHeight="1" hidden="1">
      <c r="H3" s="62" t="s">
        <v>26</v>
      </c>
      <c r="I3" s="62"/>
      <c r="J3" s="62"/>
      <c r="K3" s="62"/>
      <c r="L3" s="5"/>
    </row>
    <row r="4" spans="8:12" ht="13.5" customHeight="1" hidden="1">
      <c r="H4" s="62" t="s">
        <v>23</v>
      </c>
      <c r="I4" s="62"/>
      <c r="J4" s="62"/>
      <c r="K4" s="62"/>
      <c r="L4" s="7"/>
    </row>
    <row r="5" spans="8:12" ht="13.5" customHeight="1" hidden="1">
      <c r="H5" s="62" t="s">
        <v>24</v>
      </c>
      <c r="I5" s="62"/>
      <c r="J5" s="62"/>
      <c r="K5" s="62"/>
      <c r="L5" s="7"/>
    </row>
    <row r="6" spans="8:12" ht="13.5" customHeight="1">
      <c r="H6" s="70" t="s">
        <v>46</v>
      </c>
      <c r="I6" s="70"/>
      <c r="J6" s="70"/>
      <c r="K6" s="70"/>
      <c r="L6" s="71"/>
    </row>
    <row r="7" spans="8:12" ht="13.5" customHeight="1">
      <c r="H7" s="72" t="s">
        <v>47</v>
      </c>
      <c r="I7" s="72"/>
      <c r="J7" s="72"/>
      <c r="K7" s="72"/>
      <c r="L7" s="73"/>
    </row>
    <row r="8" spans="8:12" ht="13.5" customHeight="1">
      <c r="H8" s="31"/>
      <c r="I8" s="31"/>
      <c r="J8" s="31"/>
      <c r="K8" s="31"/>
      <c r="L8" s="7"/>
    </row>
    <row r="9" spans="1:11" ht="18">
      <c r="A9" s="64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">
      <c r="A10" s="64" t="s">
        <v>33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32" t="s">
        <v>11</v>
      </c>
    </row>
    <row r="12" spans="1:54" s="11" customFormat="1" ht="71.25" customHeight="1">
      <c r="A12" s="34" t="s">
        <v>29</v>
      </c>
      <c r="B12" s="68"/>
      <c r="C12" s="65" t="s">
        <v>1</v>
      </c>
      <c r="D12" s="66"/>
      <c r="E12" s="67"/>
      <c r="F12" s="68" t="s">
        <v>2</v>
      </c>
      <c r="G12" s="68"/>
      <c r="H12" s="68"/>
      <c r="I12" s="68" t="s">
        <v>28</v>
      </c>
      <c r="J12" s="68"/>
      <c r="K12" s="68"/>
      <c r="L12" s="63"/>
      <c r="M12" s="63"/>
      <c r="N12" s="63"/>
      <c r="O12" s="63"/>
      <c r="P12" s="63"/>
      <c r="Q12" s="6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</row>
    <row r="13" spans="1:54" s="11" customFormat="1" ht="78" customHeight="1">
      <c r="A13" s="34" t="s">
        <v>30</v>
      </c>
      <c r="B13" s="68"/>
      <c r="C13" s="10" t="s">
        <v>14</v>
      </c>
      <c r="D13" s="10" t="s">
        <v>15</v>
      </c>
      <c r="E13" s="10" t="s">
        <v>16</v>
      </c>
      <c r="F13" s="10" t="s">
        <v>14</v>
      </c>
      <c r="G13" s="10" t="s">
        <v>15</v>
      </c>
      <c r="H13" s="10" t="s">
        <v>16</v>
      </c>
      <c r="I13" s="10" t="s">
        <v>14</v>
      </c>
      <c r="J13" s="10" t="s">
        <v>15</v>
      </c>
      <c r="K13" s="10" t="s">
        <v>16</v>
      </c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</row>
    <row r="14" spans="1:54" s="11" customFormat="1" ht="15" hidden="1">
      <c r="A14" s="25" t="s">
        <v>18</v>
      </c>
      <c r="B14" s="1" t="s">
        <v>19</v>
      </c>
      <c r="C14" s="24">
        <f>C15</f>
        <v>0</v>
      </c>
      <c r="D14" s="24">
        <f aca="true" t="shared" si="0" ref="D14:J14">D15</f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>F14+G14</f>
        <v>0</v>
      </c>
      <c r="I14" s="24">
        <f t="shared" si="0"/>
        <v>0</v>
      </c>
      <c r="J14" s="24">
        <f t="shared" si="0"/>
        <v>0</v>
      </c>
      <c r="K14" s="24">
        <f>E14+H14</f>
        <v>0</v>
      </c>
      <c r="L14" s="21"/>
      <c r="M14" s="21"/>
      <c r="N14" s="21"/>
      <c r="O14" s="21"/>
      <c r="P14" s="21"/>
      <c r="Q14" s="2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</row>
    <row r="15" spans="1:54" s="11" customFormat="1" ht="15" hidden="1">
      <c r="A15" s="10">
        <v>70807</v>
      </c>
      <c r="B15" s="26" t="s">
        <v>20</v>
      </c>
      <c r="C15" s="20"/>
      <c r="D15" s="20"/>
      <c r="E15" s="20"/>
      <c r="F15" s="20"/>
      <c r="G15" s="20"/>
      <c r="H15" s="20">
        <f aca="true" t="shared" si="1" ref="H15:H30">F15+G15</f>
        <v>0</v>
      </c>
      <c r="I15" s="20">
        <f>C15+F15</f>
        <v>0</v>
      </c>
      <c r="J15" s="24">
        <f>D15+G15</f>
        <v>0</v>
      </c>
      <c r="K15" s="20">
        <f aca="true" t="shared" si="2" ref="K15:K30">E15+H15</f>
        <v>0</v>
      </c>
      <c r="L15" s="21"/>
      <c r="M15" s="21"/>
      <c r="N15" s="21"/>
      <c r="O15" s="21"/>
      <c r="P15" s="21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</row>
    <row r="16" spans="1:11" s="36" customFormat="1" ht="15">
      <c r="A16" s="25" t="s">
        <v>37</v>
      </c>
      <c r="B16" s="1" t="s">
        <v>9</v>
      </c>
      <c r="C16" s="35">
        <f>C18+C19+C20</f>
        <v>0</v>
      </c>
      <c r="D16" s="35">
        <f>D18+D19+D20</f>
        <v>0</v>
      </c>
      <c r="E16" s="35">
        <f>E18+E19+E20</f>
        <v>0</v>
      </c>
      <c r="F16" s="35">
        <f>F18+F19+F20</f>
        <v>0</v>
      </c>
      <c r="G16" s="35">
        <f>G17+G18+G19+G20</f>
        <v>-892400</v>
      </c>
      <c r="H16" s="35">
        <f>H17+H18+H19+H20</f>
        <v>-892400</v>
      </c>
      <c r="I16" s="20">
        <f aca="true" t="shared" si="3" ref="I16:I26">C16+F16</f>
        <v>0</v>
      </c>
      <c r="J16" s="24">
        <f aca="true" t="shared" si="4" ref="J16:J26">D16+G16</f>
        <v>-892400</v>
      </c>
      <c r="K16" s="24">
        <f t="shared" si="2"/>
        <v>-892400</v>
      </c>
    </row>
    <row r="17" spans="1:11" s="36" customFormat="1" ht="31.5" customHeight="1">
      <c r="A17" s="37" t="s">
        <v>21</v>
      </c>
      <c r="B17" s="42" t="s">
        <v>22</v>
      </c>
      <c r="C17" s="35"/>
      <c r="D17" s="35"/>
      <c r="E17" s="35"/>
      <c r="F17" s="35"/>
      <c r="G17" s="43">
        <v>-172400</v>
      </c>
      <c r="H17" s="20">
        <f t="shared" si="1"/>
        <v>-172400</v>
      </c>
      <c r="I17" s="20">
        <f t="shared" si="3"/>
        <v>0</v>
      </c>
      <c r="J17" s="20">
        <f t="shared" si="4"/>
        <v>-172400</v>
      </c>
      <c r="K17" s="44">
        <f t="shared" si="2"/>
        <v>-172400</v>
      </c>
    </row>
    <row r="18" spans="1:12" s="12" customFormat="1" ht="31.5" customHeight="1">
      <c r="A18" s="37" t="s">
        <v>4</v>
      </c>
      <c r="B18" s="45" t="s">
        <v>27</v>
      </c>
      <c r="C18" s="20"/>
      <c r="D18" s="20"/>
      <c r="E18" s="20">
        <f aca="true" t="shared" si="5" ref="E18:E30">C18+D18</f>
        <v>0</v>
      </c>
      <c r="F18" s="20"/>
      <c r="G18" s="20">
        <v>-400000</v>
      </c>
      <c r="H18" s="20">
        <f t="shared" si="1"/>
        <v>-400000</v>
      </c>
      <c r="I18" s="20">
        <f t="shared" si="3"/>
        <v>0</v>
      </c>
      <c r="J18" s="20">
        <f t="shared" si="4"/>
        <v>-400000</v>
      </c>
      <c r="K18" s="20">
        <f t="shared" si="2"/>
        <v>-400000</v>
      </c>
      <c r="L18" s="6"/>
    </row>
    <row r="19" spans="1:12" s="12" customFormat="1" ht="28.5" hidden="1">
      <c r="A19" s="37" t="s">
        <v>4</v>
      </c>
      <c r="B19" s="38" t="s">
        <v>10</v>
      </c>
      <c r="C19" s="20"/>
      <c r="D19" s="20"/>
      <c r="E19" s="20">
        <f t="shared" si="5"/>
        <v>0</v>
      </c>
      <c r="F19" s="20"/>
      <c r="G19" s="20"/>
      <c r="H19" s="20">
        <f t="shared" si="1"/>
        <v>0</v>
      </c>
      <c r="I19" s="20">
        <f t="shared" si="3"/>
        <v>0</v>
      </c>
      <c r="J19" s="20">
        <f t="shared" si="4"/>
        <v>0</v>
      </c>
      <c r="K19" s="20">
        <f t="shared" si="2"/>
        <v>0</v>
      </c>
      <c r="L19" s="6"/>
    </row>
    <row r="20" spans="1:12" s="12" customFormat="1" ht="28.5">
      <c r="A20" s="37" t="s">
        <v>6</v>
      </c>
      <c r="B20" s="38" t="s">
        <v>7</v>
      </c>
      <c r="C20" s="20"/>
      <c r="D20" s="20"/>
      <c r="E20" s="20">
        <f t="shared" si="5"/>
        <v>0</v>
      </c>
      <c r="F20" s="20"/>
      <c r="G20" s="20">
        <v>-315328</v>
      </c>
      <c r="H20" s="20">
        <f t="shared" si="1"/>
        <v>-315328</v>
      </c>
      <c r="I20" s="20">
        <f t="shared" si="3"/>
        <v>0</v>
      </c>
      <c r="J20" s="20">
        <f t="shared" si="4"/>
        <v>-315328</v>
      </c>
      <c r="K20" s="20">
        <f t="shared" si="2"/>
        <v>-315328</v>
      </c>
      <c r="L20" s="6"/>
    </row>
    <row r="21" spans="1:12" s="30" customFormat="1" ht="15">
      <c r="A21" s="27" t="s">
        <v>38</v>
      </c>
      <c r="B21" s="28" t="s">
        <v>17</v>
      </c>
      <c r="C21" s="24">
        <f>C22</f>
        <v>550000</v>
      </c>
      <c r="D21" s="24">
        <f>D22</f>
        <v>119300</v>
      </c>
      <c r="E21" s="24">
        <f t="shared" si="5"/>
        <v>669300</v>
      </c>
      <c r="F21" s="24"/>
      <c r="G21" s="24">
        <f>G22</f>
        <v>0</v>
      </c>
      <c r="H21" s="24">
        <f t="shared" si="1"/>
        <v>0</v>
      </c>
      <c r="I21" s="24">
        <f t="shared" si="3"/>
        <v>550000</v>
      </c>
      <c r="J21" s="24">
        <f t="shared" si="4"/>
        <v>119300</v>
      </c>
      <c r="K21" s="24">
        <f t="shared" si="2"/>
        <v>669300</v>
      </c>
      <c r="L21" s="29"/>
    </row>
    <row r="22" spans="1:12" s="12" customFormat="1" ht="27">
      <c r="A22" s="10">
        <v>250903</v>
      </c>
      <c r="B22" s="46" t="s">
        <v>35</v>
      </c>
      <c r="C22" s="20">
        <v>550000</v>
      </c>
      <c r="D22" s="20">
        <f>D23+D24</f>
        <v>119300</v>
      </c>
      <c r="E22" s="20">
        <f t="shared" si="5"/>
        <v>669300</v>
      </c>
      <c r="F22" s="20"/>
      <c r="G22" s="20"/>
      <c r="H22" s="20">
        <f t="shared" si="1"/>
        <v>0</v>
      </c>
      <c r="I22" s="20">
        <f t="shared" si="3"/>
        <v>550000</v>
      </c>
      <c r="J22" s="20">
        <f t="shared" si="4"/>
        <v>119300</v>
      </c>
      <c r="K22" s="20">
        <f t="shared" si="2"/>
        <v>669300</v>
      </c>
      <c r="L22" s="6"/>
    </row>
    <row r="23" spans="1:11" s="50" customFormat="1" ht="12.75">
      <c r="A23" s="47"/>
      <c r="B23" s="48" t="s">
        <v>34</v>
      </c>
      <c r="C23" s="49">
        <v>550000</v>
      </c>
      <c r="D23" s="49">
        <v>119300</v>
      </c>
      <c r="E23" s="49">
        <f t="shared" si="5"/>
        <v>669300</v>
      </c>
      <c r="F23" s="49"/>
      <c r="G23" s="49"/>
      <c r="H23" s="49"/>
      <c r="I23" s="49">
        <f t="shared" si="3"/>
        <v>550000</v>
      </c>
      <c r="J23" s="49">
        <f t="shared" si="4"/>
        <v>119300</v>
      </c>
      <c r="K23" s="49">
        <f t="shared" si="2"/>
        <v>669300</v>
      </c>
    </row>
    <row r="24" spans="1:11" s="50" customFormat="1" ht="25.5" hidden="1">
      <c r="A24" s="47"/>
      <c r="B24" s="48" t="s">
        <v>36</v>
      </c>
      <c r="C24" s="49"/>
      <c r="D24" s="49">
        <f>172400-172400</f>
        <v>0</v>
      </c>
      <c r="E24" s="49">
        <f t="shared" si="5"/>
        <v>0</v>
      </c>
      <c r="F24" s="49"/>
      <c r="G24" s="49"/>
      <c r="H24" s="49"/>
      <c r="I24" s="49">
        <f t="shared" si="3"/>
        <v>0</v>
      </c>
      <c r="J24" s="49">
        <f t="shared" si="4"/>
        <v>0</v>
      </c>
      <c r="K24" s="49">
        <f t="shared" si="2"/>
        <v>0</v>
      </c>
    </row>
    <row r="25" spans="1:11" s="57" customFormat="1" ht="15">
      <c r="A25" s="27" t="s">
        <v>38</v>
      </c>
      <c r="B25" s="55" t="s">
        <v>42</v>
      </c>
      <c r="C25" s="39">
        <f>C26</f>
        <v>0</v>
      </c>
      <c r="D25" s="39">
        <f>D26</f>
        <v>172400</v>
      </c>
      <c r="E25" s="39">
        <f>E26</f>
        <v>172400</v>
      </c>
      <c r="F25" s="39">
        <f>F26</f>
        <v>0</v>
      </c>
      <c r="G25" s="39">
        <f>G26</f>
        <v>0</v>
      </c>
      <c r="H25" s="56"/>
      <c r="I25" s="39">
        <f t="shared" si="3"/>
        <v>0</v>
      </c>
      <c r="J25" s="39">
        <f t="shared" si="4"/>
        <v>172400</v>
      </c>
      <c r="K25" s="39">
        <f t="shared" si="2"/>
        <v>172400</v>
      </c>
    </row>
    <row r="26" spans="1:11" s="57" customFormat="1" ht="33.75" customHeight="1">
      <c r="A26" s="58">
        <v>250903</v>
      </c>
      <c r="B26" s="38" t="s">
        <v>43</v>
      </c>
      <c r="C26" s="20"/>
      <c r="D26" s="20">
        <v>172400</v>
      </c>
      <c r="E26" s="20">
        <f>C26+D26</f>
        <v>172400</v>
      </c>
      <c r="F26" s="20"/>
      <c r="G26" s="20"/>
      <c r="H26" s="49"/>
      <c r="I26" s="20">
        <f t="shared" si="3"/>
        <v>0</v>
      </c>
      <c r="J26" s="20">
        <f t="shared" si="4"/>
        <v>172400</v>
      </c>
      <c r="K26" s="20">
        <f t="shared" si="2"/>
        <v>172400</v>
      </c>
    </row>
    <row r="27" spans="1:12" s="41" customFormat="1" ht="15">
      <c r="A27" s="25" t="s">
        <v>44</v>
      </c>
      <c r="B27" s="1" t="s">
        <v>31</v>
      </c>
      <c r="C27" s="39">
        <f aca="true" t="shared" si="6" ref="C27:H27">C28</f>
        <v>0</v>
      </c>
      <c r="D27" s="39">
        <f t="shared" si="6"/>
        <v>704345</v>
      </c>
      <c r="E27" s="39">
        <f>E28</f>
        <v>704345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24">
        <f aca="true" t="shared" si="7" ref="I27:J30">C27+F27</f>
        <v>0</v>
      </c>
      <c r="J27" s="24">
        <f t="shared" si="7"/>
        <v>704345</v>
      </c>
      <c r="K27" s="24">
        <f t="shared" si="2"/>
        <v>704345</v>
      </c>
      <c r="L27" s="40"/>
    </row>
    <row r="28" spans="1:16" s="54" customFormat="1" ht="42.75" customHeight="1">
      <c r="A28" s="51" t="s">
        <v>3</v>
      </c>
      <c r="B28" s="52" t="s">
        <v>39</v>
      </c>
      <c r="C28" s="53">
        <f>500000-500000</f>
        <v>0</v>
      </c>
      <c r="D28" s="53">
        <v>704345</v>
      </c>
      <c r="E28" s="20">
        <f>C28+D28</f>
        <v>704345</v>
      </c>
      <c r="F28" s="20"/>
      <c r="G28" s="53"/>
      <c r="H28" s="20">
        <f t="shared" si="1"/>
        <v>0</v>
      </c>
      <c r="I28" s="20">
        <f t="shared" si="7"/>
        <v>0</v>
      </c>
      <c r="J28" s="20">
        <f t="shared" si="7"/>
        <v>704345</v>
      </c>
      <c r="K28" s="20">
        <f t="shared" si="2"/>
        <v>704345</v>
      </c>
      <c r="L28" s="13"/>
      <c r="M28" s="14"/>
      <c r="N28" s="14"/>
      <c r="O28" s="14"/>
      <c r="P28" s="14"/>
    </row>
    <row r="29" spans="1:12" s="14" customFormat="1" ht="15">
      <c r="A29" s="59" t="s">
        <v>45</v>
      </c>
      <c r="B29" s="60" t="s">
        <v>41</v>
      </c>
      <c r="C29" s="61">
        <f aca="true" t="shared" si="8" ref="C29:H29">SUM(C30)</f>
        <v>0</v>
      </c>
      <c r="D29" s="39">
        <f t="shared" si="8"/>
        <v>360916</v>
      </c>
      <c r="E29" s="61">
        <f t="shared" si="8"/>
        <v>360916</v>
      </c>
      <c r="F29" s="61">
        <f t="shared" si="8"/>
        <v>0</v>
      </c>
      <c r="G29" s="61">
        <f t="shared" si="8"/>
        <v>0</v>
      </c>
      <c r="H29" s="61">
        <f t="shared" si="8"/>
        <v>0</v>
      </c>
      <c r="I29" s="20">
        <f t="shared" si="7"/>
        <v>0</v>
      </c>
      <c r="J29" s="24">
        <f t="shared" si="7"/>
        <v>360916</v>
      </c>
      <c r="K29" s="61">
        <f>SUM(K30)</f>
        <v>360916</v>
      </c>
      <c r="L29" s="13"/>
    </row>
    <row r="30" spans="1:12" s="14" customFormat="1" ht="41.25">
      <c r="A30" s="51" t="s">
        <v>5</v>
      </c>
      <c r="B30" s="52" t="s">
        <v>40</v>
      </c>
      <c r="C30" s="53"/>
      <c r="D30" s="53">
        <f>200916+157664</f>
        <v>360916</v>
      </c>
      <c r="E30" s="20">
        <f t="shared" si="5"/>
        <v>360916</v>
      </c>
      <c r="F30" s="20"/>
      <c r="G30" s="53"/>
      <c r="H30" s="20">
        <f t="shared" si="1"/>
        <v>0</v>
      </c>
      <c r="I30" s="20">
        <f t="shared" si="7"/>
        <v>0</v>
      </c>
      <c r="J30" s="20">
        <f t="shared" si="7"/>
        <v>360916</v>
      </c>
      <c r="K30" s="20">
        <f t="shared" si="2"/>
        <v>360916</v>
      </c>
      <c r="L30" s="13"/>
    </row>
    <row r="31" spans="1:11" s="17" customFormat="1" ht="18.75" customHeight="1">
      <c r="A31" s="15"/>
      <c r="B31" s="16" t="s">
        <v>8</v>
      </c>
      <c r="C31" s="33">
        <f>C14+C21+C16+C27+C29</f>
        <v>550000</v>
      </c>
      <c r="D31" s="33">
        <f>D14+D21+D16+D25+D27+D29</f>
        <v>1356961</v>
      </c>
      <c r="E31" s="33">
        <f>E14+E21+E16+E25+E27+E29</f>
        <v>1906961</v>
      </c>
      <c r="F31" s="33">
        <f aca="true" t="shared" si="9" ref="F31:K31">F14+F21+F16+F25+F27+F29</f>
        <v>0</v>
      </c>
      <c r="G31" s="33">
        <f t="shared" si="9"/>
        <v>-892400</v>
      </c>
      <c r="H31" s="33">
        <f t="shared" si="9"/>
        <v>-892400</v>
      </c>
      <c r="I31" s="33">
        <f t="shared" si="9"/>
        <v>550000</v>
      </c>
      <c r="J31" s="33">
        <f t="shared" si="9"/>
        <v>464561</v>
      </c>
      <c r="K31" s="33">
        <f t="shared" si="9"/>
        <v>1014561</v>
      </c>
    </row>
    <row r="32" s="12" customFormat="1" ht="14.25">
      <c r="A32" s="6"/>
    </row>
    <row r="33" s="12" customFormat="1" ht="14.25">
      <c r="A33" s="6"/>
    </row>
    <row r="34" spans="1:9" s="18" customFormat="1" ht="15" customHeight="1">
      <c r="A34" s="2"/>
      <c r="B34" s="23" t="s">
        <v>25</v>
      </c>
      <c r="H34" s="23"/>
      <c r="I34" s="19" t="s">
        <v>32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89" bottom="0.22" header="0.32" footer="0.21"/>
  <pageSetup blackAndWhite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2012-08-30T09:46:45Z</cp:lastPrinted>
  <dcterms:modified xsi:type="dcterms:W3CDTF">2012-08-30T09:47:17Z</dcterms:modified>
  <cp:category/>
  <cp:version/>
  <cp:contentType/>
  <cp:contentStatus/>
</cp:coreProperties>
</file>