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субвенції" sheetId="1" r:id="rId1"/>
  </sheets>
  <definedNames>
    <definedName name="_xlnm.Print_Area" localSheetId="0">'субвенції'!$A$1:$H$42</definedName>
  </definedNames>
  <calcPr fullCalcOnLoad="1"/>
</workbook>
</file>

<file path=xl/sharedStrings.xml><?xml version="1.0" encoding="utf-8"?>
<sst xmlns="http://schemas.openxmlformats.org/spreadsheetml/2006/main" count="50" uniqueCount="47">
  <si>
    <t>Балаклійський</t>
  </si>
  <si>
    <t>Барвінківський</t>
  </si>
  <si>
    <t>Близнюківський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</si>
  <si>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</si>
  <si>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</si>
  <si>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</si>
  <si>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</si>
  <si>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</si>
  <si>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</si>
  <si>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</si>
  <si>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</si>
  <si>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</si>
  <si>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</si>
  <si>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</si>
  <si>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</si>
  <si>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</si>
  <si>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</si>
  <si>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</si>
  <si>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</si>
  <si>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</si>
  <si>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</si>
  <si>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</si>
  <si>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</si>
  <si>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</si>
  <si>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Всього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</si>
  <si>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</si>
  <si>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</si>
  <si>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грн.</t>
  </si>
  <si>
    <t xml:space="preserve">Обласний бюджет </t>
  </si>
  <si>
    <t xml:space="preserve">Назва районів і міст  </t>
  </si>
  <si>
    <t>м.Харків</t>
  </si>
  <si>
    <t>м.Ізюм</t>
  </si>
  <si>
    <t>м.Куп'янськ</t>
  </si>
  <si>
    <t>м.Лозова</t>
  </si>
  <si>
    <t>м.Люботин</t>
  </si>
  <si>
    <t>м.Первомайський</t>
  </si>
  <si>
    <t>м.Чугуїв</t>
  </si>
  <si>
    <t>Борівський</t>
  </si>
  <si>
    <t>Дворічанський</t>
  </si>
  <si>
    <t>Куп'янський</t>
  </si>
  <si>
    <t>Додаток 2</t>
  </si>
  <si>
    <t>Зменшення 
обсягів субвенцій з державного бюджету на надання пільг та житлових субсидій населенню</t>
  </si>
  <si>
    <t>Затверджений обсяг субвенції</t>
  </si>
  <si>
    <t>Обсяг субвенції з урахуванням змін</t>
  </si>
  <si>
    <t xml:space="preserve">Зменшення </t>
  </si>
  <si>
    <t>4=2+3</t>
  </si>
  <si>
    <t>7=5+6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</si>
</sst>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0.000"/>
    <numFmt numFmtId="183" formatCode="#,##0.000"/>
    <numFmt numFmtId="184" formatCode="#,##0.000000"/>
    <numFmt numFmtId="185" formatCode="0.000000"/>
    <numFmt numFmtId="186" formatCode="0.00000"/>
    <numFmt numFmtId="187" formatCode="&quot;р.&quot;#,##0_);\(&quot;р.&quot;#,##0\)"/>
    <numFmt numFmtId="188" formatCode="&quot;р.&quot;#,##0_);[Red]\(&quot;р.&quot;#,##0\)"/>
    <numFmt numFmtId="189" formatCode="&quot;р.&quot;#,##0.00_);\(&quot;р.&quot;#,##0.00\)"/>
    <numFmt numFmtId="190" formatCode="&quot;р.&quot;#,##0.00_);[Red]\(&quot;р.&quot;#,##0.00\)"/>
    <numFmt numFmtId="191" formatCode="_(&quot;р.&quot;* #,##0_);_(&quot;р.&quot;* \(#,##0\);_(&quot;р.&quot;* &quot;-&quot;_);_(@_)"/>
    <numFmt numFmtId="192" formatCode="_(* #,##0_);_(* \(#,##0\);_(* &quot;-&quot;_);_(@_)"/>
    <numFmt numFmtId="193" formatCode="_(&quot;р.&quot;* #,##0.00_);_(&quot;р.&quot;* \(#,##0.00\);_(&quot;р.&quot;* &quot;-&quot;??_);_(@_)"/>
    <numFmt numFmtId="194" formatCode="_(* #,##0.00_);_(* \(#,##0.00\);_(* &quot;-&quot;??_);_(@_)"/>
    <numFmt numFmtId="195" formatCode="0.00000000"/>
    <numFmt numFmtId="196" formatCode="0.0000"/>
    <numFmt numFmtId="197" formatCode="#,##0.00000"/>
    <numFmt numFmtId="198" formatCode="0.0000000"/>
    <numFmt numFmtId="199" formatCode="#,##0.0000000"/>
    <numFmt numFmtId="200" formatCode="#,##0.0000"/>
    <numFmt numFmtId="201" formatCode="[$-422]d\ mmmm\ yyyy&quot; р.&quot;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[$-F800]dddd\,\ mmmm\ dd\,\ yyyy"/>
    <numFmt numFmtId="209" formatCode="[$-FC22]d\ mmmm\ yyyy&quot; р.&quot;;@"/>
    <numFmt numFmtId="210" formatCode="#,##0_ ;[Red]\-#,##0\ 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1" xfId="18" applyFont="1" applyFill="1" applyBorder="1" applyAlignment="1" applyProtection="1">
      <alignment horizontal="left" vertical="center" shrinkToFit="1"/>
      <protection/>
    </xf>
    <xf numFmtId="0" fontId="8" fillId="0" borderId="1" xfId="18" applyFont="1" applyFill="1" applyBorder="1" applyAlignment="1" applyProtection="1">
      <alignment horizontal="left" vertical="center" shrinkToFit="1"/>
      <protection/>
    </xf>
    <xf numFmtId="0" fontId="13" fillId="0" borderId="1" xfId="18" applyFont="1" applyFill="1" applyBorder="1" applyAlignment="1" applyProtection="1">
      <alignment horizontal="left" vertical="center" shrinkToFit="1"/>
      <protection/>
    </xf>
    <xf numFmtId="0" fontId="12" fillId="0" borderId="0" xfId="18" applyFont="1" applyFill="1" applyAlignment="1">
      <alignment horizontal="center" wrapText="1"/>
      <protection/>
    </xf>
    <xf numFmtId="0" fontId="5" fillId="0" borderId="0" xfId="18" applyFont="1" applyFill="1" applyAlignment="1">
      <alignment wrapText="1"/>
      <protection/>
    </xf>
    <xf numFmtId="0" fontId="8" fillId="0" borderId="0" xfId="18" applyFont="1" applyFill="1" applyAlignment="1">
      <alignment horizontal="center" wrapText="1"/>
      <protection/>
    </xf>
    <xf numFmtId="0" fontId="7" fillId="0" borderId="0" xfId="18" applyFont="1" applyFill="1" applyAlignment="1">
      <alignment horizontal="center" wrapText="1"/>
      <protection/>
    </xf>
    <xf numFmtId="0" fontId="10" fillId="0" borderId="0" xfId="18" applyFont="1" applyFill="1" applyAlignment="1">
      <alignment horizontal="center" wrapText="1"/>
      <protection/>
    </xf>
    <xf numFmtId="0" fontId="5" fillId="0" borderId="1" xfId="18" applyFont="1" applyFill="1" applyBorder="1" applyAlignment="1">
      <alignment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6" fillId="0" borderId="0" xfId="18" applyFont="1" applyFill="1" applyAlignment="1">
      <alignment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3" fontId="8" fillId="0" borderId="1" xfId="18" applyNumberFormat="1" applyFont="1" applyFill="1" applyBorder="1" applyAlignment="1">
      <alignment horizontal="center" vertical="center" wrapText="1" shrinkToFit="1"/>
      <protection/>
    </xf>
    <xf numFmtId="0" fontId="9" fillId="0" borderId="1" xfId="18" applyFont="1" applyFill="1" applyBorder="1" applyAlignment="1">
      <alignment horizontal="left" vertical="center" shrinkToFit="1"/>
      <protection/>
    </xf>
    <xf numFmtId="3" fontId="9" fillId="0" borderId="1" xfId="18" applyNumberFormat="1" applyFont="1" applyFill="1" applyBorder="1" applyAlignment="1">
      <alignment horizontal="center" vertical="center" wrapText="1" shrinkToFit="1"/>
      <protection/>
    </xf>
    <xf numFmtId="3" fontId="5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SYBVENC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6" sqref="K6"/>
    </sheetView>
  </sheetViews>
  <sheetFormatPr defaultColWidth="9.00390625" defaultRowHeight="12.75"/>
  <cols>
    <col min="1" max="1" width="4.00390625" style="5" hidden="1" customWidth="1"/>
    <col min="2" max="2" width="21.125" style="5" customWidth="1"/>
    <col min="3" max="3" width="17.625" style="5" customWidth="1"/>
    <col min="4" max="4" width="15.375" style="5" customWidth="1"/>
    <col min="5" max="5" width="18.875" style="5" customWidth="1"/>
    <col min="6" max="6" width="15.125" style="5" customWidth="1"/>
    <col min="7" max="7" width="14.25390625" style="5" customWidth="1"/>
    <col min="8" max="8" width="16.375" style="5" customWidth="1"/>
    <col min="9" max="16384" width="9.125" style="5" customWidth="1"/>
  </cols>
  <sheetData>
    <row r="1" spans="7:9" ht="17.25" customHeight="1">
      <c r="G1" s="6" t="s">
        <v>40</v>
      </c>
      <c r="H1" s="7"/>
      <c r="I1" s="7"/>
    </row>
    <row r="2" spans="1:8" ht="63" customHeight="1">
      <c r="A2" s="4" t="s">
        <v>41</v>
      </c>
      <c r="B2" s="4"/>
      <c r="C2" s="4"/>
      <c r="D2" s="4"/>
      <c r="E2" s="4"/>
      <c r="F2" s="4"/>
      <c r="G2" s="4"/>
      <c r="H2" s="4"/>
    </row>
    <row r="3" spans="7:8" ht="21" customHeight="1">
      <c r="G3" s="8"/>
      <c r="H3" s="8" t="s">
        <v>27</v>
      </c>
    </row>
    <row r="4" spans="1:8" ht="109.5" customHeight="1">
      <c r="A4" s="9"/>
      <c r="B4" s="10" t="s">
        <v>29</v>
      </c>
      <c r="C4" s="11" t="s">
        <v>26</v>
      </c>
      <c r="D4" s="11"/>
      <c r="E4" s="11"/>
      <c r="F4" s="11" t="s">
        <v>25</v>
      </c>
      <c r="G4" s="11"/>
      <c r="H4" s="11"/>
    </row>
    <row r="5" spans="1:8" s="14" customFormat="1" ht="57.75" customHeight="1">
      <c r="A5" s="12"/>
      <c r="B5" s="10"/>
      <c r="C5" s="13" t="s">
        <v>42</v>
      </c>
      <c r="D5" s="13" t="s">
        <v>44</v>
      </c>
      <c r="E5" s="13" t="s">
        <v>43</v>
      </c>
      <c r="F5" s="13" t="s">
        <v>42</v>
      </c>
      <c r="G5" s="13" t="s">
        <v>44</v>
      </c>
      <c r="H5" s="13" t="s">
        <v>43</v>
      </c>
    </row>
    <row r="6" spans="1:8" s="14" customFormat="1" ht="15" customHeight="1">
      <c r="A6" s="13">
        <v>1</v>
      </c>
      <c r="B6" s="13">
        <v>1</v>
      </c>
      <c r="C6" s="13">
        <v>2</v>
      </c>
      <c r="D6" s="13">
        <v>3</v>
      </c>
      <c r="E6" s="13" t="s">
        <v>45</v>
      </c>
      <c r="F6" s="13">
        <v>5</v>
      </c>
      <c r="G6" s="13">
        <v>6</v>
      </c>
      <c r="H6" s="13" t="s">
        <v>46</v>
      </c>
    </row>
    <row r="7" spans="1:8" ht="18.75">
      <c r="A7" s="15">
        <v>1</v>
      </c>
      <c r="B7" s="3" t="s">
        <v>0</v>
      </c>
      <c r="C7" s="16">
        <v>18133000</v>
      </c>
      <c r="D7" s="16">
        <v>100000</v>
      </c>
      <c r="E7" s="16">
        <f>+C7+D7</f>
        <v>18233000</v>
      </c>
      <c r="F7" s="16">
        <v>431100</v>
      </c>
      <c r="G7" s="16">
        <v>-132000</v>
      </c>
      <c r="H7" s="16">
        <f>+F7+G7</f>
        <v>299100</v>
      </c>
    </row>
    <row r="8" spans="1:8" ht="18.75">
      <c r="A8" s="15">
        <v>2</v>
      </c>
      <c r="B8" s="3" t="s">
        <v>1</v>
      </c>
      <c r="C8" s="16">
        <v>5023000</v>
      </c>
      <c r="D8" s="16"/>
      <c r="E8" s="16">
        <f aca="true" t="shared" si="0" ref="E8:E40">+C8+D8</f>
        <v>5023000</v>
      </c>
      <c r="F8" s="16">
        <v>1435900</v>
      </c>
      <c r="G8" s="16">
        <f>-410000-30000</f>
        <v>-440000</v>
      </c>
      <c r="H8" s="16">
        <f aca="true" t="shared" si="1" ref="H8:H41">+F8+G8</f>
        <v>995900</v>
      </c>
    </row>
    <row r="9" spans="1:8" ht="18.75">
      <c r="A9" s="15">
        <v>3</v>
      </c>
      <c r="B9" s="3" t="s">
        <v>2</v>
      </c>
      <c r="C9" s="16">
        <v>1668000</v>
      </c>
      <c r="D9" s="16">
        <v>350000</v>
      </c>
      <c r="E9" s="16">
        <f t="shared" si="0"/>
        <v>2018000</v>
      </c>
      <c r="F9" s="16">
        <v>1207700</v>
      </c>
      <c r="G9" s="16">
        <v>-380000</v>
      </c>
      <c r="H9" s="16">
        <f t="shared" si="1"/>
        <v>827700</v>
      </c>
    </row>
    <row r="10" spans="1:8" ht="18.75">
      <c r="A10" s="15">
        <v>4</v>
      </c>
      <c r="B10" s="3" t="s">
        <v>3</v>
      </c>
      <c r="C10" s="16">
        <v>6512000</v>
      </c>
      <c r="D10" s="16">
        <v>500000</v>
      </c>
      <c r="E10" s="16">
        <f t="shared" si="0"/>
        <v>7012000</v>
      </c>
      <c r="F10" s="16">
        <v>1170000</v>
      </c>
      <c r="G10" s="16">
        <v>-295000</v>
      </c>
      <c r="H10" s="16">
        <f t="shared" si="1"/>
        <v>875000</v>
      </c>
    </row>
    <row r="11" spans="1:8" ht="18.75">
      <c r="A11" s="15">
        <v>5</v>
      </c>
      <c r="B11" s="3" t="s">
        <v>37</v>
      </c>
      <c r="C11" s="16">
        <v>5362000</v>
      </c>
      <c r="D11" s="16">
        <v>450000</v>
      </c>
      <c r="E11" s="16">
        <f t="shared" si="0"/>
        <v>5812000</v>
      </c>
      <c r="F11" s="16">
        <v>680700</v>
      </c>
      <c r="G11" s="16">
        <v>-205000</v>
      </c>
      <c r="H11" s="16">
        <f t="shared" si="1"/>
        <v>475700</v>
      </c>
    </row>
    <row r="12" spans="1:8" ht="18.75">
      <c r="A12" s="15">
        <v>6</v>
      </c>
      <c r="B12" s="3" t="s">
        <v>4</v>
      </c>
      <c r="C12" s="16">
        <v>5577000</v>
      </c>
      <c r="D12" s="16"/>
      <c r="E12" s="16">
        <f t="shared" si="0"/>
        <v>5577000</v>
      </c>
      <c r="F12" s="16">
        <v>2732268.31</v>
      </c>
      <c r="G12" s="16">
        <v>-208000</v>
      </c>
      <c r="H12" s="16">
        <f t="shared" si="1"/>
        <v>461900</v>
      </c>
    </row>
    <row r="13" spans="1:8" ht="18.75">
      <c r="A13" s="15">
        <v>7</v>
      </c>
      <c r="B13" s="3" t="s">
        <v>5</v>
      </c>
      <c r="C13" s="16">
        <v>2346000</v>
      </c>
      <c r="D13" s="16">
        <v>250000</v>
      </c>
      <c r="E13" s="16">
        <f t="shared" si="0"/>
        <v>2596000</v>
      </c>
      <c r="F13" s="16">
        <v>1579800</v>
      </c>
      <c r="G13" s="16">
        <f>-516000-7700</f>
        <v>-523700</v>
      </c>
      <c r="H13" s="16">
        <f t="shared" si="1"/>
        <v>1056100</v>
      </c>
    </row>
    <row r="14" spans="1:8" ht="18.75">
      <c r="A14" s="15">
        <v>8</v>
      </c>
      <c r="B14" s="3" t="s">
        <v>6</v>
      </c>
      <c r="C14" s="16">
        <v>6813000</v>
      </c>
      <c r="D14" s="16">
        <v>1150000</v>
      </c>
      <c r="E14" s="16">
        <f t="shared" si="0"/>
        <v>7963000</v>
      </c>
      <c r="F14" s="16">
        <v>2168700</v>
      </c>
      <c r="G14" s="16">
        <f>-692000-10000</f>
        <v>-702000</v>
      </c>
      <c r="H14" s="16">
        <f t="shared" si="1"/>
        <v>1466700</v>
      </c>
    </row>
    <row r="15" spans="1:8" ht="18.75">
      <c r="A15" s="15">
        <v>9</v>
      </c>
      <c r="B15" s="3" t="s">
        <v>38</v>
      </c>
      <c r="C15" s="16">
        <v>9779000</v>
      </c>
      <c r="D15" s="16"/>
      <c r="E15" s="16">
        <f t="shared" si="0"/>
        <v>9779000</v>
      </c>
      <c r="F15" s="16">
        <v>321500</v>
      </c>
      <c r="G15" s="16">
        <v>-87000</v>
      </c>
      <c r="H15" s="16">
        <f t="shared" si="1"/>
        <v>234500</v>
      </c>
    </row>
    <row r="16" spans="1:8" ht="18.75">
      <c r="A16" s="15">
        <v>10</v>
      </c>
      <c r="B16" s="3" t="s">
        <v>7</v>
      </c>
      <c r="C16" s="16">
        <v>13972000</v>
      </c>
      <c r="D16" s="16"/>
      <c r="E16" s="16">
        <f t="shared" si="0"/>
        <v>13972000</v>
      </c>
      <c r="F16" s="16">
        <v>353600</v>
      </c>
      <c r="G16" s="16">
        <v>-135000</v>
      </c>
      <c r="H16" s="16">
        <f t="shared" si="1"/>
        <v>218600</v>
      </c>
    </row>
    <row r="17" spans="1:8" ht="18.75">
      <c r="A17" s="15">
        <v>11</v>
      </c>
      <c r="B17" s="3" t="s">
        <v>8</v>
      </c>
      <c r="C17" s="16">
        <v>3160000</v>
      </c>
      <c r="D17" s="16"/>
      <c r="E17" s="16">
        <f t="shared" si="0"/>
        <v>3160000</v>
      </c>
      <c r="F17" s="16">
        <v>700400</v>
      </c>
      <c r="G17" s="16">
        <v>-244000</v>
      </c>
      <c r="H17" s="16">
        <f t="shared" si="1"/>
        <v>456400</v>
      </c>
    </row>
    <row r="18" spans="1:8" ht="18.75">
      <c r="A18" s="15">
        <v>12</v>
      </c>
      <c r="B18" s="3" t="s">
        <v>9</v>
      </c>
      <c r="C18" s="16">
        <v>15108000</v>
      </c>
      <c r="D18" s="16"/>
      <c r="E18" s="16">
        <f t="shared" si="0"/>
        <v>15108000</v>
      </c>
      <c r="F18" s="16">
        <v>481500</v>
      </c>
      <c r="G18" s="16">
        <v>-141000</v>
      </c>
      <c r="H18" s="16">
        <f t="shared" si="1"/>
        <v>340500</v>
      </c>
    </row>
    <row r="19" spans="1:8" ht="18.75">
      <c r="A19" s="15">
        <v>13</v>
      </c>
      <c r="B19" s="3" t="s">
        <v>10</v>
      </c>
      <c r="C19" s="16">
        <v>2738839.19</v>
      </c>
      <c r="D19" s="16">
        <v>157664</v>
      </c>
      <c r="E19" s="16">
        <f t="shared" si="0"/>
        <v>3902000</v>
      </c>
      <c r="F19" s="16">
        <v>1019300</v>
      </c>
      <c r="G19" s="16">
        <v>-308000</v>
      </c>
      <c r="H19" s="16">
        <f t="shared" si="1"/>
        <v>711300</v>
      </c>
    </row>
    <row r="20" spans="1:8" ht="18.75">
      <c r="A20" s="15">
        <v>14</v>
      </c>
      <c r="B20" s="3" t="s">
        <v>11</v>
      </c>
      <c r="C20" s="16">
        <v>3331000</v>
      </c>
      <c r="D20" s="16">
        <v>250000</v>
      </c>
      <c r="E20" s="16">
        <f t="shared" si="0"/>
        <v>3581000</v>
      </c>
      <c r="F20" s="16">
        <v>2732867.35</v>
      </c>
      <c r="G20" s="16">
        <v>-215000</v>
      </c>
      <c r="H20" s="16">
        <f t="shared" si="1"/>
        <v>574700</v>
      </c>
    </row>
    <row r="21" spans="1:8" ht="18.75">
      <c r="A21" s="15">
        <v>15</v>
      </c>
      <c r="B21" s="3" t="s">
        <v>12</v>
      </c>
      <c r="C21" s="16">
        <v>3114000</v>
      </c>
      <c r="D21" s="16"/>
      <c r="E21" s="16">
        <f t="shared" si="0"/>
        <v>3114000</v>
      </c>
      <c r="F21" s="16">
        <v>361100</v>
      </c>
      <c r="G21" s="16">
        <v>-65000</v>
      </c>
      <c r="H21" s="16">
        <f t="shared" si="1"/>
        <v>296100</v>
      </c>
    </row>
    <row r="22" spans="1:8" ht="18.75">
      <c r="A22" s="15">
        <v>16</v>
      </c>
      <c r="B22" s="3" t="s">
        <v>13</v>
      </c>
      <c r="C22" s="16">
        <v>1368000</v>
      </c>
      <c r="D22" s="16"/>
      <c r="E22" s="16">
        <f t="shared" si="0"/>
        <v>1368000</v>
      </c>
      <c r="F22" s="16">
        <v>423600</v>
      </c>
      <c r="G22" s="16">
        <v>-162000</v>
      </c>
      <c r="H22" s="16">
        <f t="shared" si="1"/>
        <v>261600</v>
      </c>
    </row>
    <row r="23" spans="1:8" ht="18.75">
      <c r="A23" s="15">
        <v>17</v>
      </c>
      <c r="B23" s="3" t="s">
        <v>14</v>
      </c>
      <c r="C23" s="16">
        <v>12214000</v>
      </c>
      <c r="D23" s="16">
        <v>1600000</v>
      </c>
      <c r="E23" s="16">
        <f t="shared" si="0"/>
        <v>13814000</v>
      </c>
      <c r="F23" s="16">
        <v>461500</v>
      </c>
      <c r="G23" s="16">
        <v>-159000</v>
      </c>
      <c r="H23" s="16">
        <f t="shared" si="1"/>
        <v>302500</v>
      </c>
    </row>
    <row r="24" spans="1:8" ht="18.75">
      <c r="A24" s="15">
        <v>18</v>
      </c>
      <c r="B24" s="3" t="s">
        <v>15</v>
      </c>
      <c r="C24" s="16">
        <v>7779000</v>
      </c>
      <c r="D24" s="16">
        <v>500000</v>
      </c>
      <c r="E24" s="16">
        <f t="shared" si="0"/>
        <v>8279000</v>
      </c>
      <c r="F24" s="16">
        <v>502600</v>
      </c>
      <c r="G24" s="16">
        <v>-133000</v>
      </c>
      <c r="H24" s="16">
        <f t="shared" si="1"/>
        <v>369600</v>
      </c>
    </row>
    <row r="25" spans="1:8" ht="18.75">
      <c r="A25" s="15">
        <v>19</v>
      </c>
      <c r="B25" s="3" t="s">
        <v>39</v>
      </c>
      <c r="C25" s="16">
        <v>5304000</v>
      </c>
      <c r="D25" s="16">
        <v>450000</v>
      </c>
      <c r="E25" s="16">
        <f t="shared" si="0"/>
        <v>5754000</v>
      </c>
      <c r="F25" s="16">
        <v>1148800</v>
      </c>
      <c r="G25" s="16">
        <v>-357000</v>
      </c>
      <c r="H25" s="16">
        <f t="shared" si="1"/>
        <v>791800</v>
      </c>
    </row>
    <row r="26" spans="1:8" ht="18.75">
      <c r="A26" s="15">
        <v>20</v>
      </c>
      <c r="B26" s="3" t="s">
        <v>16</v>
      </c>
      <c r="C26" s="16">
        <v>9234000</v>
      </c>
      <c r="D26" s="16"/>
      <c r="E26" s="16">
        <f t="shared" si="0"/>
        <v>9234000</v>
      </c>
      <c r="F26" s="16">
        <v>960700</v>
      </c>
      <c r="G26" s="16">
        <v>-284000</v>
      </c>
      <c r="H26" s="16">
        <f t="shared" si="1"/>
        <v>676700</v>
      </c>
    </row>
    <row r="27" spans="1:8" ht="18.75">
      <c r="A27" s="15">
        <v>21</v>
      </c>
      <c r="B27" s="3" t="s">
        <v>17</v>
      </c>
      <c r="C27" s="16">
        <v>8564000</v>
      </c>
      <c r="D27" s="16"/>
      <c r="E27" s="16">
        <f t="shared" si="0"/>
        <v>8564000</v>
      </c>
      <c r="F27" s="16">
        <v>352600</v>
      </c>
      <c r="G27" s="16">
        <f>-178000+47700</f>
        <v>-130300</v>
      </c>
      <c r="H27" s="16">
        <f t="shared" si="1"/>
        <v>222300</v>
      </c>
    </row>
    <row r="28" spans="1:8" ht="18.75">
      <c r="A28" s="15">
        <v>22</v>
      </c>
      <c r="B28" s="3" t="s">
        <v>18</v>
      </c>
      <c r="C28" s="16">
        <v>2488000</v>
      </c>
      <c r="D28" s="16"/>
      <c r="E28" s="16">
        <f t="shared" si="0"/>
        <v>2488000</v>
      </c>
      <c r="F28" s="16">
        <v>657300</v>
      </c>
      <c r="G28" s="16">
        <v>-217000</v>
      </c>
      <c r="H28" s="16">
        <f t="shared" si="1"/>
        <v>440300</v>
      </c>
    </row>
    <row r="29" spans="1:8" ht="18.75">
      <c r="A29" s="15">
        <v>23</v>
      </c>
      <c r="B29" s="3" t="s">
        <v>19</v>
      </c>
      <c r="C29" s="16">
        <v>1048000</v>
      </c>
      <c r="D29" s="16">
        <v>140000</v>
      </c>
      <c r="E29" s="16">
        <f t="shared" si="0"/>
        <v>1188000</v>
      </c>
      <c r="F29" s="16">
        <v>504600</v>
      </c>
      <c r="G29" s="16">
        <v>-138000</v>
      </c>
      <c r="H29" s="16">
        <f t="shared" si="1"/>
        <v>366600</v>
      </c>
    </row>
    <row r="30" spans="1:8" ht="18.75">
      <c r="A30" s="15">
        <v>24</v>
      </c>
      <c r="B30" s="3" t="s">
        <v>20</v>
      </c>
      <c r="C30" s="16">
        <v>2559000</v>
      </c>
      <c r="D30" s="16"/>
      <c r="E30" s="16">
        <f t="shared" si="0"/>
        <v>2559000</v>
      </c>
      <c r="F30" s="16">
        <v>1160200</v>
      </c>
      <c r="G30" s="16">
        <v>-375000</v>
      </c>
      <c r="H30" s="16">
        <f t="shared" si="1"/>
        <v>785200</v>
      </c>
    </row>
    <row r="31" spans="1:8" ht="18.75">
      <c r="A31" s="15">
        <v>25</v>
      </c>
      <c r="B31" s="3" t="s">
        <v>21</v>
      </c>
      <c r="C31" s="16">
        <v>33636000</v>
      </c>
      <c r="D31" s="16">
        <v>-4100000</v>
      </c>
      <c r="E31" s="16">
        <f t="shared" si="0"/>
        <v>29536000</v>
      </c>
      <c r="F31" s="16">
        <v>664500</v>
      </c>
      <c r="G31" s="16">
        <v>-223000</v>
      </c>
      <c r="H31" s="16">
        <f t="shared" si="1"/>
        <v>441500</v>
      </c>
    </row>
    <row r="32" spans="1:8" ht="18.75">
      <c r="A32" s="15">
        <v>26</v>
      </c>
      <c r="B32" s="3" t="s">
        <v>22</v>
      </c>
      <c r="C32" s="16">
        <v>9730000</v>
      </c>
      <c r="D32" s="16">
        <v>700000</v>
      </c>
      <c r="E32" s="16">
        <f t="shared" si="0"/>
        <v>10430000</v>
      </c>
      <c r="F32" s="16">
        <v>459600</v>
      </c>
      <c r="G32" s="16">
        <v>-151000</v>
      </c>
      <c r="H32" s="16">
        <f t="shared" si="1"/>
        <v>308600</v>
      </c>
    </row>
    <row r="33" spans="1:8" ht="18.75">
      <c r="A33" s="15">
        <v>27</v>
      </c>
      <c r="B33" s="3" t="s">
        <v>23</v>
      </c>
      <c r="C33" s="16">
        <v>3733000</v>
      </c>
      <c r="D33" s="16"/>
      <c r="E33" s="16">
        <f t="shared" si="0"/>
        <v>3733000</v>
      </c>
      <c r="F33" s="16">
        <v>2731596.31</v>
      </c>
      <c r="G33" s="16">
        <v>-165000</v>
      </c>
      <c r="H33" s="16">
        <f t="shared" si="1"/>
        <v>370500</v>
      </c>
    </row>
    <row r="34" spans="1:8" ht="18.75">
      <c r="A34" s="15">
        <v>28</v>
      </c>
      <c r="B34" s="3" t="s">
        <v>30</v>
      </c>
      <c r="C34" s="16">
        <v>306614000</v>
      </c>
      <c r="D34" s="16">
        <v>-74013100</v>
      </c>
      <c r="E34" s="16">
        <f t="shared" si="0"/>
        <v>232600863.5</v>
      </c>
      <c r="F34" s="16">
        <v>351800</v>
      </c>
      <c r="G34" s="16">
        <v>-97000</v>
      </c>
      <c r="H34" s="16">
        <f t="shared" si="1"/>
        <v>254800</v>
      </c>
    </row>
    <row r="35" spans="1:8" ht="18.75">
      <c r="A35" s="15">
        <v>29</v>
      </c>
      <c r="B35" s="3" t="s">
        <v>31</v>
      </c>
      <c r="C35" s="16">
        <v>23573000</v>
      </c>
      <c r="D35" s="16">
        <v>-4000000</v>
      </c>
      <c r="E35" s="16">
        <f t="shared" si="0"/>
        <v>19573000</v>
      </c>
      <c r="F35" s="16">
        <v>237200</v>
      </c>
      <c r="G35" s="16">
        <v>-85000</v>
      </c>
      <c r="H35" s="16">
        <f t="shared" si="1"/>
        <v>152200</v>
      </c>
    </row>
    <row r="36" spans="1:8" ht="18.75">
      <c r="A36" s="15">
        <v>30</v>
      </c>
      <c r="B36" s="3" t="s">
        <v>32</v>
      </c>
      <c r="C36" s="16">
        <v>17113000</v>
      </c>
      <c r="D36" s="16"/>
      <c r="E36" s="16">
        <f t="shared" si="0"/>
        <v>17113000</v>
      </c>
      <c r="F36" s="16">
        <v>294200</v>
      </c>
      <c r="G36" s="16">
        <v>-79000</v>
      </c>
      <c r="H36" s="16">
        <f t="shared" si="1"/>
        <v>215200</v>
      </c>
    </row>
    <row r="37" spans="1:8" ht="18.75">
      <c r="A37" s="15">
        <v>31</v>
      </c>
      <c r="B37" s="3" t="s">
        <v>33</v>
      </c>
      <c r="C37" s="16">
        <v>22385000</v>
      </c>
      <c r="D37" s="16">
        <v>1500000</v>
      </c>
      <c r="E37" s="16">
        <f t="shared" si="0"/>
        <v>23885000</v>
      </c>
      <c r="F37" s="16">
        <v>293700</v>
      </c>
      <c r="G37" s="16">
        <v>-78832</v>
      </c>
      <c r="H37" s="16">
        <f t="shared" si="1"/>
        <v>213700</v>
      </c>
    </row>
    <row r="38" spans="1:8" ht="18.75">
      <c r="A38" s="15">
        <v>32</v>
      </c>
      <c r="B38" s="3" t="s">
        <v>34</v>
      </c>
      <c r="C38" s="16">
        <v>3877000</v>
      </c>
      <c r="D38" s="16"/>
      <c r="E38" s="16">
        <f t="shared" si="0"/>
        <v>3877000</v>
      </c>
      <c r="F38" s="16">
        <v>193000</v>
      </c>
      <c r="G38" s="16">
        <v>-55000</v>
      </c>
      <c r="H38" s="16">
        <f t="shared" si="1"/>
        <v>138000</v>
      </c>
    </row>
    <row r="39" spans="1:8" ht="18.75">
      <c r="A39" s="15">
        <v>33</v>
      </c>
      <c r="B39" s="3" t="s">
        <v>35</v>
      </c>
      <c r="C39" s="16">
        <v>8106000</v>
      </c>
      <c r="D39" s="16"/>
      <c r="E39" s="16">
        <f t="shared" si="0"/>
        <v>8106000</v>
      </c>
      <c r="F39" s="16">
        <v>34400</v>
      </c>
      <c r="G39" s="16">
        <v>-9000</v>
      </c>
      <c r="H39" s="16">
        <f t="shared" si="1"/>
        <v>25400</v>
      </c>
    </row>
    <row r="40" spans="1:8" ht="18.75">
      <c r="A40" s="15">
        <v>34</v>
      </c>
      <c r="B40" s="3" t="s">
        <v>36</v>
      </c>
      <c r="C40" s="16">
        <v>8948000</v>
      </c>
      <c r="D40" s="16"/>
      <c r="E40" s="16">
        <f t="shared" si="0"/>
        <v>8948000</v>
      </c>
      <c r="F40" s="16">
        <v>75100</v>
      </c>
      <c r="G40" s="16">
        <v>-19708</v>
      </c>
      <c r="H40" s="16">
        <f t="shared" si="1"/>
        <v>55100</v>
      </c>
    </row>
    <row r="41" spans="1:8" ht="18.75" hidden="1">
      <c r="A41" s="15">
        <v>35</v>
      </c>
      <c r="B41" s="1" t="s">
        <v>28</v>
      </c>
      <c r="C41" s="1"/>
      <c r="D41" s="2"/>
      <c r="E41" s="1"/>
      <c r="F41" s="16"/>
      <c r="G41" s="16"/>
      <c r="H41" s="16">
        <f t="shared" si="1"/>
        <v>0</v>
      </c>
    </row>
    <row r="42" spans="1:9" ht="20.25" customHeight="1">
      <c r="A42" s="9"/>
      <c r="B42" s="17" t="s">
        <v>24</v>
      </c>
      <c r="C42" s="18">
        <f aca="true" t="shared" si="2" ref="C42:H42">SUM(C7:C40)</f>
        <v>591913000</v>
      </c>
      <c r="D42" s="18">
        <f t="shared" si="2"/>
        <v>-74013100</v>
      </c>
      <c r="E42" s="18">
        <f t="shared" si="2"/>
        <v>517899900</v>
      </c>
      <c r="F42" s="18">
        <f t="shared" si="2"/>
        <v>22681800</v>
      </c>
      <c r="G42" s="18">
        <f t="shared" si="2"/>
        <v>-7000000</v>
      </c>
      <c r="H42" s="18">
        <f t="shared" si="2"/>
        <v>15681800</v>
      </c>
      <c r="I42" s="19"/>
    </row>
  </sheetData>
  <mergeCells count="4">
    <mergeCell ref="B4:B5"/>
    <mergeCell ref="C4:E4"/>
    <mergeCell ref="F4:H4"/>
    <mergeCell ref="A2:H2"/>
  </mergeCells>
  <printOptions horizontalCentered="1"/>
  <pageMargins left="0.4724409448818898" right="0.2362204724409449" top="0.2362204724409449" bottom="0.1968503937007874" header="0.2362204724409449" footer="0.1968503937007874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vpavlik</dc:creator>
  <cp:keywords/>
  <dc:description/>
  <cp:lastModifiedBy>llebedinskaya</cp:lastModifiedBy>
  <cp:lastPrinted>2013-12-17T11:33:49Z</cp:lastPrinted>
  <dcterms:created xsi:type="dcterms:W3CDTF">2010-12-29T13:04:56Z</dcterms:created>
  <dcterms:modified xsi:type="dcterms:W3CDTF">2013-12-18T16:12:27Z</dcterms:modified>
  <cp:category/>
  <cp:version/>
  <cp:contentType/>
  <cp:contentStatus/>
</cp:coreProperties>
</file>